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132D87E1-97EA-443B-984C-CCC2671D65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  <definedName name="_xlnm.Print_Area" localSheetId="0">Лист1!$A$1:$L$160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" i="1" l="1"/>
  <c r="I82" i="1" s="1"/>
  <c r="I89" i="1"/>
  <c r="I93" i="1"/>
  <c r="I69" i="1" l="1"/>
  <c r="I67" i="1" l="1"/>
  <c r="I81" i="1"/>
  <c r="I65" i="1" s="1"/>
  <c r="J89" i="1"/>
  <c r="K89" i="1"/>
  <c r="K88" i="1" s="1"/>
  <c r="J90" i="1"/>
  <c r="K90" i="1"/>
  <c r="I66" i="1"/>
  <c r="L91" i="1"/>
  <c r="H88" i="1"/>
  <c r="G88" i="1"/>
  <c r="F88" i="1"/>
  <c r="E88" i="1"/>
  <c r="J88" i="1" l="1"/>
  <c r="I88" i="1"/>
  <c r="L88" i="1" s="1"/>
  <c r="I157" i="1" l="1"/>
  <c r="I153" i="1"/>
  <c r="I149" i="1"/>
  <c r="I145" i="1"/>
  <c r="I141" i="1"/>
  <c r="I137" i="1"/>
  <c r="I133" i="1"/>
  <c r="I129" i="1"/>
  <c r="I125" i="1"/>
  <c r="I121" i="1"/>
  <c r="I117" i="1"/>
  <c r="I113" i="1"/>
  <c r="I109" i="1"/>
  <c r="I105" i="1"/>
  <c r="I101" i="1"/>
  <c r="L160" i="1" l="1"/>
  <c r="L159" i="1"/>
  <c r="L158" i="1"/>
  <c r="L156" i="1"/>
  <c r="L155" i="1"/>
  <c r="L154" i="1"/>
  <c r="L152" i="1"/>
  <c r="L151" i="1"/>
  <c r="L150" i="1"/>
  <c r="L148" i="1"/>
  <c r="L147" i="1"/>
  <c r="L146" i="1"/>
  <c r="L144" i="1"/>
  <c r="L143" i="1"/>
  <c r="L142" i="1"/>
  <c r="L140" i="1"/>
  <c r="L139" i="1"/>
  <c r="L138" i="1"/>
  <c r="L136" i="1"/>
  <c r="L135" i="1"/>
  <c r="L134" i="1"/>
  <c r="L132" i="1"/>
  <c r="L131" i="1"/>
  <c r="L130" i="1"/>
  <c r="L128" i="1"/>
  <c r="L127" i="1"/>
  <c r="L126" i="1"/>
  <c r="L124" i="1"/>
  <c r="L123" i="1"/>
  <c r="L122" i="1"/>
  <c r="L120" i="1"/>
  <c r="L119" i="1"/>
  <c r="L118" i="1"/>
  <c r="L116" i="1"/>
  <c r="L115" i="1"/>
  <c r="L114" i="1"/>
  <c r="L112" i="1"/>
  <c r="L111" i="1"/>
  <c r="L110" i="1"/>
  <c r="L108" i="1"/>
  <c r="L107" i="1"/>
  <c r="L106" i="1"/>
  <c r="L104" i="1"/>
  <c r="L103" i="1"/>
  <c r="L102" i="1"/>
  <c r="L100" i="1"/>
  <c r="L99" i="1"/>
  <c r="L98" i="1"/>
  <c r="L96" i="1"/>
  <c r="L95" i="1"/>
  <c r="L94" i="1"/>
  <c r="L87" i="1"/>
  <c r="L86" i="1"/>
  <c r="L85" i="1"/>
  <c r="K157" i="1"/>
  <c r="J157" i="1"/>
  <c r="H157" i="1"/>
  <c r="G157" i="1"/>
  <c r="F157" i="1"/>
  <c r="E157" i="1"/>
  <c r="K153" i="1"/>
  <c r="J153" i="1"/>
  <c r="H153" i="1"/>
  <c r="G153" i="1"/>
  <c r="F153" i="1"/>
  <c r="E153" i="1"/>
  <c r="K149" i="1"/>
  <c r="J149" i="1"/>
  <c r="H149" i="1"/>
  <c r="G149" i="1"/>
  <c r="F149" i="1"/>
  <c r="E149" i="1"/>
  <c r="K145" i="1"/>
  <c r="J145" i="1"/>
  <c r="H145" i="1"/>
  <c r="G145" i="1"/>
  <c r="F145" i="1"/>
  <c r="E145" i="1"/>
  <c r="K141" i="1"/>
  <c r="J141" i="1"/>
  <c r="H141" i="1"/>
  <c r="G141" i="1"/>
  <c r="F141" i="1"/>
  <c r="E141" i="1"/>
  <c r="K137" i="1"/>
  <c r="J137" i="1"/>
  <c r="H137" i="1"/>
  <c r="G137" i="1"/>
  <c r="F137" i="1"/>
  <c r="E137" i="1"/>
  <c r="K133" i="1"/>
  <c r="J133" i="1"/>
  <c r="H133" i="1"/>
  <c r="G133" i="1"/>
  <c r="F133" i="1"/>
  <c r="E133" i="1"/>
  <c r="K129" i="1"/>
  <c r="J129" i="1"/>
  <c r="H129" i="1"/>
  <c r="G129" i="1"/>
  <c r="F129" i="1"/>
  <c r="E129" i="1"/>
  <c r="K125" i="1"/>
  <c r="J125" i="1"/>
  <c r="H125" i="1"/>
  <c r="G125" i="1"/>
  <c r="F125" i="1"/>
  <c r="E125" i="1"/>
  <c r="K121" i="1"/>
  <c r="J121" i="1"/>
  <c r="H121" i="1"/>
  <c r="G121" i="1"/>
  <c r="F121" i="1"/>
  <c r="E121" i="1"/>
  <c r="K117" i="1"/>
  <c r="J117" i="1"/>
  <c r="H117" i="1"/>
  <c r="G117" i="1"/>
  <c r="F117" i="1"/>
  <c r="E117" i="1"/>
  <c r="K113" i="1"/>
  <c r="J113" i="1"/>
  <c r="H113" i="1"/>
  <c r="G113" i="1"/>
  <c r="F113" i="1"/>
  <c r="E113" i="1"/>
  <c r="K109" i="1"/>
  <c r="J109" i="1"/>
  <c r="H109" i="1"/>
  <c r="G109" i="1"/>
  <c r="F109" i="1"/>
  <c r="E109" i="1"/>
  <c r="K105" i="1"/>
  <c r="J105" i="1"/>
  <c r="H105" i="1"/>
  <c r="G105" i="1"/>
  <c r="F105" i="1"/>
  <c r="E105" i="1"/>
  <c r="K101" i="1"/>
  <c r="J101" i="1"/>
  <c r="H101" i="1"/>
  <c r="G101" i="1"/>
  <c r="F101" i="1"/>
  <c r="E101" i="1"/>
  <c r="K97" i="1"/>
  <c r="J97" i="1"/>
  <c r="I97" i="1"/>
  <c r="H97" i="1"/>
  <c r="G97" i="1"/>
  <c r="F97" i="1"/>
  <c r="E97" i="1"/>
  <c r="K93" i="1"/>
  <c r="J93" i="1"/>
  <c r="H93" i="1"/>
  <c r="G93" i="1"/>
  <c r="F93" i="1"/>
  <c r="E93" i="1"/>
  <c r="F84" i="1"/>
  <c r="G84" i="1"/>
  <c r="H84" i="1"/>
  <c r="I84" i="1"/>
  <c r="J84" i="1"/>
  <c r="K84" i="1"/>
  <c r="E84" i="1"/>
  <c r="L109" i="1" l="1"/>
  <c r="L141" i="1"/>
  <c r="L157" i="1"/>
  <c r="L89" i="1"/>
  <c r="L125" i="1"/>
  <c r="L90" i="1"/>
  <c r="L97" i="1"/>
  <c r="L105" i="1"/>
  <c r="L113" i="1"/>
  <c r="L121" i="1"/>
  <c r="L129" i="1"/>
  <c r="L137" i="1"/>
  <c r="L145" i="1"/>
  <c r="L153" i="1"/>
  <c r="L84" i="1"/>
  <c r="L101" i="1"/>
  <c r="L117" i="1"/>
  <c r="L133" i="1"/>
  <c r="L149" i="1"/>
  <c r="L93" i="1"/>
  <c r="I80" i="1" l="1"/>
  <c r="H67" i="1" l="1"/>
  <c r="H66" i="1"/>
  <c r="H69" i="1"/>
  <c r="H65" i="1" s="1"/>
  <c r="H68" i="1" l="1"/>
  <c r="I68" i="1"/>
  <c r="J68" i="1"/>
  <c r="K68" i="1"/>
  <c r="G69" i="1"/>
  <c r="G65" i="1" s="1"/>
  <c r="G61" i="1" s="1"/>
  <c r="G22" i="1"/>
  <c r="H22" i="1"/>
  <c r="I22" i="1"/>
  <c r="J22" i="1"/>
  <c r="K22" i="1"/>
  <c r="G48" i="1"/>
  <c r="H48" i="1"/>
  <c r="I48" i="1"/>
  <c r="J48" i="1"/>
  <c r="K48" i="1"/>
  <c r="F51" i="1"/>
  <c r="F50" i="1"/>
  <c r="G24" i="1"/>
  <c r="H24" i="1"/>
  <c r="I24" i="1"/>
  <c r="J24" i="1"/>
  <c r="K24" i="1"/>
  <c r="F27" i="1"/>
  <c r="F23" i="1" s="1"/>
  <c r="F26" i="1"/>
  <c r="F22" i="1" s="1"/>
  <c r="F36" i="1"/>
  <c r="K80" i="1"/>
  <c r="F48" i="1" l="1"/>
  <c r="F24" i="1"/>
  <c r="G68" i="1"/>
  <c r="J65" i="1"/>
  <c r="K65" i="1"/>
  <c r="L83" i="1"/>
  <c r="L82" i="1"/>
  <c r="L81" i="1"/>
  <c r="J80" i="1"/>
  <c r="H80" i="1"/>
  <c r="G80" i="1"/>
  <c r="F80" i="1"/>
  <c r="E80" i="1"/>
  <c r="L21" i="1"/>
  <c r="L25" i="1"/>
  <c r="L26" i="1"/>
  <c r="L27" i="1"/>
  <c r="L29" i="1"/>
  <c r="L30" i="1"/>
  <c r="L31" i="1"/>
  <c r="L32" i="1"/>
  <c r="L33" i="1"/>
  <c r="L34" i="1"/>
  <c r="L35" i="1"/>
  <c r="L37" i="1"/>
  <c r="L38" i="1"/>
  <c r="L39" i="1"/>
  <c r="L41" i="1"/>
  <c r="L45" i="1"/>
  <c r="L49" i="1"/>
  <c r="L50" i="1"/>
  <c r="L51" i="1"/>
  <c r="L53" i="1"/>
  <c r="L54" i="1"/>
  <c r="L55" i="1"/>
  <c r="L57" i="1"/>
  <c r="L58" i="1"/>
  <c r="L59" i="1"/>
  <c r="L69" i="1"/>
  <c r="L70" i="1"/>
  <c r="L71" i="1"/>
  <c r="L73" i="1"/>
  <c r="L74" i="1"/>
  <c r="L75" i="1"/>
  <c r="L77" i="1"/>
  <c r="L78" i="1"/>
  <c r="L79" i="1"/>
  <c r="L80" i="1" l="1"/>
  <c r="J62" i="1"/>
  <c r="J14" i="1" s="1"/>
  <c r="J10" i="1" s="1"/>
  <c r="I61" i="1"/>
  <c r="I13" i="1" s="1"/>
  <c r="I62" i="1"/>
  <c r="I14" i="1" s="1"/>
  <c r="I10" i="1" s="1"/>
  <c r="H72" i="1"/>
  <c r="I9" i="1" l="1"/>
  <c r="J76" i="1"/>
  <c r="I76" i="1"/>
  <c r="H76" i="1"/>
  <c r="G76" i="1"/>
  <c r="F76" i="1"/>
  <c r="E76" i="1"/>
  <c r="L76" i="1" l="1"/>
  <c r="F46" i="1"/>
  <c r="F42" i="1" s="1"/>
  <c r="F47" i="1"/>
  <c r="F43" i="1" s="1"/>
  <c r="F40" i="1" l="1"/>
  <c r="H63" i="1"/>
  <c r="H15" i="1" s="1"/>
  <c r="H11" i="1" s="1"/>
  <c r="I63" i="1"/>
  <c r="I15" i="1" s="1"/>
  <c r="J67" i="1"/>
  <c r="J63" i="1" s="1"/>
  <c r="J15" i="1" s="1"/>
  <c r="J11" i="1" s="1"/>
  <c r="K67" i="1"/>
  <c r="K63" i="1" s="1"/>
  <c r="K15" i="1" s="1"/>
  <c r="K11" i="1" s="1"/>
  <c r="K66" i="1"/>
  <c r="K62" i="1" s="1"/>
  <c r="K14" i="1" s="1"/>
  <c r="K10" i="1" s="1"/>
  <c r="H61" i="1"/>
  <c r="H13" i="1" s="1"/>
  <c r="K61" i="1"/>
  <c r="G67" i="1"/>
  <c r="G63" i="1" s="1"/>
  <c r="G66" i="1"/>
  <c r="G62" i="1" s="1"/>
  <c r="G13" i="1"/>
  <c r="F17" i="1"/>
  <c r="G17" i="1"/>
  <c r="H17" i="1"/>
  <c r="I17" i="1"/>
  <c r="J17" i="1"/>
  <c r="K17" i="1"/>
  <c r="E17" i="1"/>
  <c r="E13" i="1" s="1"/>
  <c r="E22" i="1"/>
  <c r="G23" i="1"/>
  <c r="G20" i="1" s="1"/>
  <c r="H23" i="1"/>
  <c r="H20" i="1" s="1"/>
  <c r="I23" i="1"/>
  <c r="I20" i="1" s="1"/>
  <c r="J23" i="1"/>
  <c r="J20" i="1" s="1"/>
  <c r="K23" i="1"/>
  <c r="K20" i="1" s="1"/>
  <c r="E23" i="1"/>
  <c r="E19" i="1" s="1"/>
  <c r="E24" i="1"/>
  <c r="G36" i="1"/>
  <c r="H36" i="1"/>
  <c r="I36" i="1"/>
  <c r="J36" i="1"/>
  <c r="K36" i="1"/>
  <c r="F56" i="1"/>
  <c r="K56" i="1"/>
  <c r="J56" i="1"/>
  <c r="I56" i="1"/>
  <c r="H56" i="1"/>
  <c r="E56" i="1"/>
  <c r="J28" i="1"/>
  <c r="I28" i="1"/>
  <c r="H28" i="1"/>
  <c r="G28" i="1"/>
  <c r="F28" i="1"/>
  <c r="E28" i="1"/>
  <c r="G47" i="1"/>
  <c r="H47" i="1"/>
  <c r="I47" i="1"/>
  <c r="J47" i="1"/>
  <c r="K47" i="1"/>
  <c r="G46" i="1"/>
  <c r="H46" i="1"/>
  <c r="I46" i="1"/>
  <c r="J46" i="1"/>
  <c r="K46" i="1"/>
  <c r="E47" i="1"/>
  <c r="E46" i="1"/>
  <c r="E48" i="1"/>
  <c r="E9" i="1" l="1"/>
  <c r="G9" i="1"/>
  <c r="H9" i="1"/>
  <c r="I11" i="1"/>
  <c r="I8" i="1" s="1"/>
  <c r="I12" i="1"/>
  <c r="L48" i="1"/>
  <c r="L56" i="1"/>
  <c r="L66" i="1"/>
  <c r="G14" i="1"/>
  <c r="G10" i="1" s="1"/>
  <c r="L46" i="1"/>
  <c r="E42" i="1"/>
  <c r="L42" i="1" s="1"/>
  <c r="L63" i="1"/>
  <c r="L67" i="1"/>
  <c r="I60" i="1"/>
  <c r="L47" i="1"/>
  <c r="E43" i="1"/>
  <c r="L43" i="1" s="1"/>
  <c r="L36" i="1"/>
  <c r="L17" i="1"/>
  <c r="L28" i="1"/>
  <c r="E20" i="1"/>
  <c r="E16" i="1" s="1"/>
  <c r="F18" i="1"/>
  <c r="L22" i="1"/>
  <c r="F19" i="1"/>
  <c r="L19" i="1" s="1"/>
  <c r="L23" i="1"/>
  <c r="K13" i="1"/>
  <c r="K60" i="1"/>
  <c r="J64" i="1"/>
  <c r="J61" i="1"/>
  <c r="K64" i="1"/>
  <c r="F15" i="1"/>
  <c r="F11" i="1" s="1"/>
  <c r="G15" i="1"/>
  <c r="G11" i="1" s="1"/>
  <c r="G60" i="1"/>
  <c r="G64" i="1"/>
  <c r="I64" i="1"/>
  <c r="H62" i="1"/>
  <c r="H64" i="1"/>
  <c r="H16" i="1"/>
  <c r="E18" i="1"/>
  <c r="I16" i="1"/>
  <c r="K16" i="1"/>
  <c r="G16" i="1"/>
  <c r="J16" i="1"/>
  <c r="F20" i="1"/>
  <c r="L24" i="1"/>
  <c r="F44" i="1"/>
  <c r="J44" i="1"/>
  <c r="H44" i="1"/>
  <c r="I44" i="1"/>
  <c r="K44" i="1"/>
  <c r="G44" i="1"/>
  <c r="E14" i="1" l="1"/>
  <c r="E10" i="1" s="1"/>
  <c r="K9" i="1"/>
  <c r="K8" i="1" s="1"/>
  <c r="K12" i="1"/>
  <c r="G12" i="1"/>
  <c r="G8" i="1"/>
  <c r="H60" i="1"/>
  <c r="H14" i="1"/>
  <c r="E15" i="1"/>
  <c r="E11" i="1" s="1"/>
  <c r="E8" i="1" s="1"/>
  <c r="L62" i="1"/>
  <c r="F16" i="1"/>
  <c r="L16" i="1" s="1"/>
  <c r="L20" i="1"/>
  <c r="F14" i="1"/>
  <c r="F10" i="1" s="1"/>
  <c r="L18" i="1"/>
  <c r="L61" i="1"/>
  <c r="J13" i="1"/>
  <c r="J60" i="1"/>
  <c r="L60" i="1" l="1"/>
  <c r="L11" i="1"/>
  <c r="E12" i="1"/>
  <c r="J12" i="1"/>
  <c r="J9" i="1"/>
  <c r="J8" i="1" s="1"/>
  <c r="L15" i="1"/>
  <c r="H10" i="1"/>
  <c r="H8" i="1" s="1"/>
  <c r="H12" i="1"/>
  <c r="L14" i="1"/>
  <c r="J72" i="1"/>
  <c r="E72" i="1"/>
  <c r="F72" i="1"/>
  <c r="G72" i="1"/>
  <c r="L10" i="1" l="1"/>
  <c r="I52" i="1"/>
  <c r="J52" i="1"/>
  <c r="K72" i="1"/>
  <c r="I72" i="1" l="1"/>
  <c r="L72" i="1" s="1"/>
  <c r="H52" i="1" l="1"/>
  <c r="F52" i="1" l="1"/>
  <c r="G52" i="1" l="1"/>
  <c r="E52" i="1"/>
  <c r="L52" i="1" l="1"/>
  <c r="E65" i="1"/>
  <c r="E44" i="1" l="1"/>
  <c r="L44" i="1" s="1"/>
  <c r="E40" i="1" l="1"/>
  <c r="L40" i="1" s="1"/>
  <c r="E64" i="1"/>
  <c r="F68" i="1"/>
  <c r="F65" i="1" s="1"/>
  <c r="L65" i="1" s="1"/>
  <c r="E68" i="1"/>
  <c r="L68" i="1" l="1"/>
  <c r="F64" i="1"/>
  <c r="L64" i="1" s="1"/>
  <c r="F13" i="1" l="1"/>
  <c r="F12" i="1" l="1"/>
  <c r="F9" i="1"/>
  <c r="F8" i="1" s="1"/>
  <c r="L8" i="1" s="1"/>
  <c r="L9" i="1"/>
  <c r="L13" i="1"/>
  <c r="L12" i="1" l="1"/>
</calcChain>
</file>

<file path=xl/sharedStrings.xml><?xml version="1.0" encoding="utf-8"?>
<sst xmlns="http://schemas.openxmlformats.org/spreadsheetml/2006/main" count="267" uniqueCount="85">
  <si>
    <t>№ п/п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</si>
  <si>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</si>
  <si>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</si>
  <si>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</si>
  <si>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</t>
  </si>
  <si>
    <t>(тыс. руб.), годы</t>
  </si>
  <si>
    <t>всего</t>
  </si>
  <si>
    <t>всего, в том числе:</t>
  </si>
  <si>
    <t>местный бюджет (МБ)</t>
  </si>
  <si>
    <t>средства, планируемые к привлечению из областного бюджета (ОБ)</t>
  </si>
  <si>
    <t>Всего</t>
  </si>
  <si>
    <t>Всего, в том числе</t>
  </si>
  <si>
    <t>1.2</t>
  </si>
  <si>
    <t>1.2.1</t>
  </si>
  <si>
    <t>1.3</t>
  </si>
  <si>
    <t>1.3.1</t>
  </si>
  <si>
    <t>1.3.2</t>
  </si>
  <si>
    <t>Ответственный исполнитель программы - Муниципальное учреждение "Управление жилищно-коммунального хозяйства Администрации города Великие Луки»</t>
  </si>
  <si>
    <t>Муниципальное учреждение "Управление жилищно-коммунального хозяйства Администрации города Великие Луки"</t>
  </si>
  <si>
    <t>Муниципальное учреждение "Управление жилищно-коммунального хозяйства Админстрации города Великие Луки"</t>
  </si>
  <si>
    <t xml:space="preserve">ПРОГНОЗНАЯ (СПРАВОЧНАЯ) ОЦЕНКА РЕСУРСНОГО ОБЕСПЕЧЕНИЯ РЕАЛИЗАЦИИ МУНИЦИПАЛЬНОЙ ПРОГРАММЫ ЗА СЧЕТ ВСЕХ ИСТОЧНИКОВ ФИНАНСИРОВАНИЯ </t>
  </si>
  <si>
    <t>Федеральный проект "Формирование комфортной городской среды"</t>
  </si>
  <si>
    <t>1.2.2</t>
  </si>
  <si>
    <t>Подпрограмма 3 «Благоустройство дворовых и общественных территорий»</t>
  </si>
  <si>
    <t>Основное мероприятие 2 "Организация контроля и трудового участия заинтересованных граждан, организаций в реализации мероприятий по благоустройству общественных территорий"</t>
  </si>
  <si>
    <t>Основное мероприятие 1 "Комплексное благоустройство общественных территорий общего пользования"</t>
  </si>
  <si>
    <t>Подпрограмма 2 «Благоустройство общественных территорий общего пользования города Великие Луки"»</t>
  </si>
  <si>
    <t>1.1.3</t>
  </si>
  <si>
    <t>Основное мероприятие 3 "Организация трудового участия заинтересованных граждан, организаций в реализации мероприятий по благоустройству дворовых территорий"</t>
  </si>
  <si>
    <t>Основное мероприятие 2 "Организация общественного контроля за исполнением мероприятий по благоустройству дворовых территорий"</t>
  </si>
  <si>
    <t>1.1.2</t>
  </si>
  <si>
    <t>1.1.1</t>
  </si>
  <si>
    <t>Основное мероприятие 1 "Благоустройство дворовых территорий"</t>
  </si>
  <si>
    <t>1.2.3</t>
  </si>
  <si>
    <t>1.1.4</t>
  </si>
  <si>
    <t>Подпрограмма 1 «Благоустройство дворовых территорий многоквартирных домов города Великие Луки"»</t>
  </si>
  <si>
    <t>всего, в том числе</t>
  </si>
  <si>
    <t>1.3.3</t>
  </si>
  <si>
    <t>Основное мероприятие 3 "Организация контроля и трудового участия заинтересованных граждан, организаций в реализации мероприятий по благоустройству дворовых и общественных территорий"</t>
  </si>
  <si>
    <t>Основное мероприятие 2 "Создание комфортной городской среды в малых городах и исторических поселениях - победителей Всероссийского конкурса лучших проектов создания комфортной городской среды"</t>
  </si>
  <si>
    <t>Основное мероприятие 4 "Инициативный проект"</t>
  </si>
  <si>
    <t xml:space="preserve">Муниципальная программа «Формирование современной городской среды муниципального образования "Город Великие Луки" </t>
  </si>
  <si>
    <r>
      <rPr>
        <sz val="11"/>
        <color theme="1"/>
        <rFont val="Times New Roman"/>
        <family val="1"/>
        <charset val="204"/>
      </rPr>
      <t>Муниципальное учреждение "Управление жилищно-коммунального хозяйства Администрации города Великие Луки</t>
    </r>
    <r>
      <rPr>
        <sz val="11"/>
        <color theme="1"/>
        <rFont val="Calibri"/>
        <family val="2"/>
        <scheme val="minor"/>
      </rPr>
      <t>"</t>
    </r>
  </si>
  <si>
    <t>иные источники (ФБ)</t>
  </si>
  <si>
    <t>1.3.4.</t>
  </si>
  <si>
    <t>Софинансирование расходов на реализацию инициативного проекта (Спорт для всех)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</si>
  <si>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"Соседи")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</si>
  <si>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"Точка притяжения") </t>
  </si>
  <si>
    <t xml:space="preserve"> Софинансирование расходов на развитиеинститутов территориального общественного самоуправления и поддержку проектов местных инициатив (проект ТОС "От улыбки станет двор светлей")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</si>
  <si>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"Комфорт - это нам по силам")</t>
  </si>
  <si>
    <t xml:space="preserve"> Софинансирование расходов на развитие институтов территориального общественного самоуправления и поддержку проектов местных инициатив (проект ТОС "Островок детства")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</si>
  <si>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"Все решаем сообща!") 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</si>
  <si>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"Территория радости") 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</si>
  <si>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"Выходи гулять") 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</si>
  <si>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"Красота - это чистота") 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</si>
  <si>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"Трудовой отряд") 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</si>
  <si>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"Спорт для всех") 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</si>
  <si>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"Спорт, доступный всем") 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</si>
  <si>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"Веселая карусель") 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</si>
  <si>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"Юность-точка притяжения") 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</si>
  <si>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"Территория комфорта, безопасноти и спорта") 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</si>
  <si>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"Память, одетая в камень") </t>
  </si>
  <si>
    <t>1.3.4.1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</si>
  <si>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</t>
  </si>
  <si>
    <t>в том числе:</t>
  </si>
  <si>
    <t>1.3.4.2</t>
  </si>
  <si>
    <t>1.3.4.2.1</t>
  </si>
  <si>
    <t>1.3.4.2.2</t>
  </si>
  <si>
    <t>1.3.4.2.3</t>
  </si>
  <si>
    <t>1.3.4.2.4</t>
  </si>
  <si>
    <t>1.3.4.2.5</t>
  </si>
  <si>
    <t>1.3.4.2.6</t>
  </si>
  <si>
    <t>1.3.4.2.7</t>
  </si>
  <si>
    <t>1.3.4.2.8</t>
  </si>
  <si>
    <t>1.3.4.2.9</t>
  </si>
  <si>
    <t>1.3.4.2.10</t>
  </si>
  <si>
    <t>1.3.4.2.11</t>
  </si>
  <si>
    <t>1.3.4.2.12</t>
  </si>
  <si>
    <t>1.3.4.2.13</t>
  </si>
  <si>
    <t>1.3.4.2.14</t>
  </si>
  <si>
    <t>1.3.4.2.15</t>
  </si>
  <si>
    <t>1.3.4.2.16</t>
  </si>
  <si>
    <t>1.3.4.2.17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</si>
  <si>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ТОС)</t>
  </si>
  <si>
    <t xml:space="preserve">Приложение № 2 к постановлению Администрации города Великие Луки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</si>
</sst>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64" fontId="1" fillId="0" borderId="0" xfId="0" applyNumberFormat="1" applyFont="1" applyBorder="1" applyAlignment="1">
      <alignment vertical="top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 wrapText="1"/>
    </xf>
    <xf numFmtId="0" fontId="0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0"/>
  <sheetViews>
    <sheetView tabSelected="1" view="pageBreakPreview" zoomScale="70" zoomScaleNormal="100" zoomScaleSheetLayoutView="70" workbookViewId="0">
      <selection activeCell="L6" sqref="L6:L160"/>
    </sheetView>
  </sheetViews>
  <sheetFormatPr defaultRowHeight="15" x14ac:dyDescent="0.25"/>
  <cols>
    <col min="1" max="1" width="9.7109375" style="2" customWidth="1"/>
    <col min="2" max="2" width="32.5703125" style="2" customWidth="1"/>
    <col min="3" max="3" width="27.85546875" style="3" customWidth="1"/>
    <col min="4" max="4" width="40.42578125" style="2" customWidth="1"/>
    <col min="5" max="5" width="10.85546875" style="14" customWidth="1"/>
    <col min="6" max="6" width="11.7109375" style="14" customWidth="1"/>
    <col min="7" max="7" width="10" style="14" customWidth="1"/>
    <col min="8" max="8" width="10.140625" style="14" customWidth="1"/>
    <col min="9" max="11" width="10.42578125" style="14" customWidth="1"/>
    <col min="12" max="12" width="11.28515625" style="14" customWidth="1"/>
    <col min="13" max="16384" width="9.140625" style="2"/>
  </cols>
  <sheetData>
    <row r="1" spans="1:12" ht="15" customHeight="1" x14ac:dyDescent="0.25">
      <c r="D1" s="40" t="s">
        <v>84</v>
      </c>
      <c r="E1" s="41"/>
      <c r="F1" s="41"/>
      <c r="G1" s="41"/>
      <c r="H1" s="41"/>
      <c r="I1" s="41"/>
      <c r="J1" s="41"/>
      <c r="K1" s="41"/>
      <c r="L1" s="41"/>
    </row>
    <row r="2" spans="1:12" ht="20.25" customHeight="1" x14ac:dyDescent="0.25">
      <c r="D2" s="41"/>
      <c r="E2" s="41"/>
      <c r="F2" s="41"/>
      <c r="G2" s="41"/>
      <c r="H2" s="41"/>
      <c r="I2" s="41"/>
      <c r="J2" s="41"/>
      <c r="K2" s="41"/>
      <c r="L2" s="41"/>
    </row>
    <row r="3" spans="1:12" ht="56.25" customHeight="1" x14ac:dyDescent="0.25">
      <c r="A3" s="43" t="s">
        <v>20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26.25" customHeight="1" x14ac:dyDescent="0.25">
      <c r="A4" s="38" t="s">
        <v>0</v>
      </c>
      <c r="B4" s="38" t="s">
        <v>1</v>
      </c>
      <c r="C4" s="38" t="s">
        <v>2</v>
      </c>
      <c r="D4" s="38" t="s">
        <v>3</v>
      </c>
      <c r="E4" s="39" t="s">
        <v>4</v>
      </c>
      <c r="F4" s="39"/>
      <c r="G4" s="39"/>
      <c r="H4" s="39"/>
      <c r="I4" s="39"/>
      <c r="J4" s="39"/>
      <c r="K4" s="39"/>
      <c r="L4" s="39"/>
    </row>
    <row r="5" spans="1:12" ht="19.5" customHeight="1" x14ac:dyDescent="0.25">
      <c r="A5" s="38"/>
      <c r="B5" s="38"/>
      <c r="C5" s="38"/>
      <c r="D5" s="38"/>
      <c r="E5" s="39" t="s">
        <v>5</v>
      </c>
      <c r="F5" s="39"/>
      <c r="G5" s="39"/>
      <c r="H5" s="39"/>
      <c r="I5" s="39"/>
      <c r="J5" s="39"/>
      <c r="K5" s="39"/>
      <c r="L5" s="39"/>
    </row>
    <row r="6" spans="1:12" ht="25.5" customHeight="1" x14ac:dyDescent="0.25">
      <c r="A6" s="38"/>
      <c r="B6" s="38"/>
      <c r="C6" s="38"/>
      <c r="D6" s="38"/>
      <c r="E6" s="15">
        <v>2018</v>
      </c>
      <c r="F6" s="15">
        <v>2019</v>
      </c>
      <c r="G6" s="15">
        <v>2020</v>
      </c>
      <c r="H6" s="15">
        <v>2021</v>
      </c>
      <c r="I6" s="15">
        <v>2022</v>
      </c>
      <c r="J6" s="15">
        <v>2023</v>
      </c>
      <c r="K6" s="15">
        <v>2024</v>
      </c>
      <c r="L6" s="15" t="s">
        <v>6</v>
      </c>
    </row>
    <row r="7" spans="1:12" x14ac:dyDescent="0.25">
      <c r="A7" s="7">
        <v>1</v>
      </c>
      <c r="B7" s="1">
        <v>2</v>
      </c>
      <c r="C7" s="7">
        <v>3</v>
      </c>
      <c r="D7" s="1">
        <v>4</v>
      </c>
      <c r="E7" s="16">
        <v>5</v>
      </c>
      <c r="F7" s="16">
        <v>6</v>
      </c>
      <c r="G7" s="16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</row>
    <row r="8" spans="1:12" ht="15" customHeight="1" x14ac:dyDescent="0.25">
      <c r="A8" s="37">
        <v>1</v>
      </c>
      <c r="B8" s="29" t="s">
        <v>41</v>
      </c>
      <c r="C8" s="18" t="s">
        <v>7</v>
      </c>
      <c r="D8" s="6" t="s">
        <v>6</v>
      </c>
      <c r="E8" s="13">
        <f>E9+E10+E11</f>
        <v>19455.5</v>
      </c>
      <c r="F8" s="13">
        <f t="shared" ref="F8:K8" si="0">F9+F10+F11</f>
        <v>85305</v>
      </c>
      <c r="G8" s="13">
        <f t="shared" si="0"/>
        <v>72871.8</v>
      </c>
      <c r="H8" s="13">
        <f t="shared" si="0"/>
        <v>42494.6</v>
      </c>
      <c r="I8" s="13">
        <f t="shared" si="0"/>
        <v>31623.1</v>
      </c>
      <c r="J8" s="13">
        <f t="shared" si="0"/>
        <v>25034.6</v>
      </c>
      <c r="K8" s="13">
        <f t="shared" si="0"/>
        <v>27699.200000000001</v>
      </c>
      <c r="L8" s="13">
        <f>SUM(E8:K8)</f>
        <v>304483.8</v>
      </c>
    </row>
    <row r="9" spans="1:12" ht="18.75" customHeight="1" x14ac:dyDescent="0.25">
      <c r="A9" s="47"/>
      <c r="B9" s="45"/>
      <c r="C9" s="18"/>
      <c r="D9" s="6" t="s">
        <v>8</v>
      </c>
      <c r="E9" s="13">
        <f>E13</f>
        <v>0</v>
      </c>
      <c r="F9" s="13">
        <f t="shared" ref="F9:K9" si="1">F13</f>
        <v>0</v>
      </c>
      <c r="G9" s="13">
        <f t="shared" si="1"/>
        <v>540</v>
      </c>
      <c r="H9" s="13">
        <f t="shared" si="1"/>
        <v>2867.9</v>
      </c>
      <c r="I9" s="13">
        <f t="shared" si="1"/>
        <v>4687.1000000000004</v>
      </c>
      <c r="J9" s="13">
        <f t="shared" si="1"/>
        <v>1053.5</v>
      </c>
      <c r="K9" s="13">
        <f t="shared" si="1"/>
        <v>1053.5</v>
      </c>
      <c r="L9" s="13">
        <f t="shared" ref="L9:L72" si="2">SUM(E9:K9)</f>
        <v>10202</v>
      </c>
    </row>
    <row r="10" spans="1:12" ht="38.25" customHeight="1" x14ac:dyDescent="0.25">
      <c r="A10" s="47"/>
      <c r="B10" s="45"/>
      <c r="C10" s="18"/>
      <c r="D10" s="6" t="s">
        <v>9</v>
      </c>
      <c r="E10" s="13">
        <f>E14</f>
        <v>1361.9</v>
      </c>
      <c r="F10" s="13">
        <f t="shared" ref="F10:K10" si="3">F14</f>
        <v>313</v>
      </c>
      <c r="G10" s="13">
        <f t="shared" si="3"/>
        <v>262.7</v>
      </c>
      <c r="H10" s="13">
        <f t="shared" si="3"/>
        <v>396.3</v>
      </c>
      <c r="I10" s="13">
        <f t="shared" si="3"/>
        <v>5782.2</v>
      </c>
      <c r="J10" s="13">
        <f t="shared" si="3"/>
        <v>239.8</v>
      </c>
      <c r="K10" s="13">
        <f t="shared" si="3"/>
        <v>266.5</v>
      </c>
      <c r="L10" s="13">
        <f t="shared" si="2"/>
        <v>8622.4</v>
      </c>
    </row>
    <row r="11" spans="1:12" ht="16.5" customHeight="1" x14ac:dyDescent="0.25">
      <c r="A11" s="47"/>
      <c r="B11" s="45"/>
      <c r="C11" s="18"/>
      <c r="D11" s="11" t="s">
        <v>43</v>
      </c>
      <c r="E11" s="13">
        <f>E15</f>
        <v>18093.599999999999</v>
      </c>
      <c r="F11" s="13">
        <f t="shared" ref="F11:K11" si="4">F15</f>
        <v>84992</v>
      </c>
      <c r="G11" s="13">
        <f t="shared" si="4"/>
        <v>72069.100000000006</v>
      </c>
      <c r="H11" s="13">
        <f t="shared" si="4"/>
        <v>39230.400000000001</v>
      </c>
      <c r="I11" s="13">
        <f t="shared" si="4"/>
        <v>21153.8</v>
      </c>
      <c r="J11" s="13">
        <f t="shared" si="4"/>
        <v>23741.3</v>
      </c>
      <c r="K11" s="13">
        <f t="shared" si="4"/>
        <v>26379.200000000001</v>
      </c>
      <c r="L11" s="13">
        <f t="shared" si="2"/>
        <v>285659.39999999997</v>
      </c>
    </row>
    <row r="12" spans="1:12" x14ac:dyDescent="0.25">
      <c r="A12" s="47"/>
      <c r="B12" s="45"/>
      <c r="C12" s="18" t="s">
        <v>17</v>
      </c>
      <c r="D12" s="6" t="s">
        <v>10</v>
      </c>
      <c r="E12" s="8">
        <f>E13+E14+E15</f>
        <v>19455.5</v>
      </c>
      <c r="F12" s="8">
        <f t="shared" ref="F12:K12" si="5">F13+F14+F15</f>
        <v>85305</v>
      </c>
      <c r="G12" s="8">
        <f t="shared" si="5"/>
        <v>72871.8</v>
      </c>
      <c r="H12" s="8">
        <f t="shared" si="5"/>
        <v>42494.6</v>
      </c>
      <c r="I12" s="8">
        <f t="shared" si="5"/>
        <v>31623.1</v>
      </c>
      <c r="J12" s="8">
        <f t="shared" si="5"/>
        <v>25034.6</v>
      </c>
      <c r="K12" s="8">
        <f t="shared" si="5"/>
        <v>27699.200000000001</v>
      </c>
      <c r="L12" s="13">
        <f t="shared" si="2"/>
        <v>304483.8</v>
      </c>
    </row>
    <row r="13" spans="1:12" ht="18" customHeight="1" x14ac:dyDescent="0.25">
      <c r="A13" s="47"/>
      <c r="B13" s="45"/>
      <c r="C13" s="18"/>
      <c r="D13" s="6" t="s">
        <v>8</v>
      </c>
      <c r="E13" s="13">
        <f>E17+E41++E61</f>
        <v>0</v>
      </c>
      <c r="F13" s="13">
        <f t="shared" ref="F13" si="6">(F60)</f>
        <v>0</v>
      </c>
      <c r="G13" s="13">
        <f>G61</f>
        <v>540</v>
      </c>
      <c r="H13" s="13">
        <f>H61</f>
        <v>2867.9</v>
      </c>
      <c r="I13" s="13">
        <f>I61</f>
        <v>4687.1000000000004</v>
      </c>
      <c r="J13" s="13">
        <f>J61</f>
        <v>1053.5</v>
      </c>
      <c r="K13" s="13">
        <f>K61</f>
        <v>1053.5</v>
      </c>
      <c r="L13" s="13">
        <f t="shared" si="2"/>
        <v>10202</v>
      </c>
    </row>
    <row r="14" spans="1:12" ht="32.25" customHeight="1" x14ac:dyDescent="0.25">
      <c r="A14" s="47"/>
      <c r="B14" s="45"/>
      <c r="C14" s="18"/>
      <c r="D14" s="6" t="s">
        <v>9</v>
      </c>
      <c r="E14" s="13">
        <f>E18+E42</f>
        <v>1361.9</v>
      </c>
      <c r="F14" s="13">
        <f t="shared" ref="F14" si="7">F18+F42+F62</f>
        <v>313</v>
      </c>
      <c r="G14" s="13">
        <f>G66</f>
        <v>262.7</v>
      </c>
      <c r="H14" s="13">
        <f t="shared" ref="H14:K15" si="8">H62</f>
        <v>396.3</v>
      </c>
      <c r="I14" s="13">
        <f t="shared" si="8"/>
        <v>5782.2</v>
      </c>
      <c r="J14" s="13">
        <f t="shared" si="8"/>
        <v>239.8</v>
      </c>
      <c r="K14" s="13">
        <f t="shared" si="8"/>
        <v>266.5</v>
      </c>
      <c r="L14" s="13">
        <f t="shared" si="2"/>
        <v>8622.4</v>
      </c>
    </row>
    <row r="15" spans="1:12" ht="27" customHeight="1" x14ac:dyDescent="0.25">
      <c r="A15" s="47"/>
      <c r="B15" s="45"/>
      <c r="C15" s="18"/>
      <c r="D15" s="11" t="s">
        <v>43</v>
      </c>
      <c r="E15" s="13">
        <f>E19+E43</f>
        <v>18093.599999999999</v>
      </c>
      <c r="F15" s="13">
        <f>F23+F47+F67</f>
        <v>84992</v>
      </c>
      <c r="G15" s="13">
        <f>G63</f>
        <v>72069.100000000006</v>
      </c>
      <c r="H15" s="13">
        <f t="shared" si="8"/>
        <v>39230.400000000001</v>
      </c>
      <c r="I15" s="13">
        <f t="shared" si="8"/>
        <v>21153.8</v>
      </c>
      <c r="J15" s="13">
        <f t="shared" si="8"/>
        <v>23741.3</v>
      </c>
      <c r="K15" s="13">
        <f t="shared" si="8"/>
        <v>26379.200000000001</v>
      </c>
      <c r="L15" s="13">
        <f t="shared" si="2"/>
        <v>285659.39999999997</v>
      </c>
    </row>
    <row r="16" spans="1:12" ht="15" customHeight="1" x14ac:dyDescent="0.25">
      <c r="A16" s="25" t="s">
        <v>12</v>
      </c>
      <c r="B16" s="29" t="s">
        <v>35</v>
      </c>
      <c r="C16" s="18" t="s">
        <v>11</v>
      </c>
      <c r="D16" s="6" t="s">
        <v>6</v>
      </c>
      <c r="E16" s="13">
        <f>E20</f>
        <v>16027.5</v>
      </c>
      <c r="F16" s="13">
        <f t="shared" ref="F16:K16" si="9">F20</f>
        <v>14824.6</v>
      </c>
      <c r="G16" s="13">
        <f t="shared" si="9"/>
        <v>0</v>
      </c>
      <c r="H16" s="13">
        <f t="shared" si="9"/>
        <v>0</v>
      </c>
      <c r="I16" s="13">
        <f t="shared" si="9"/>
        <v>0</v>
      </c>
      <c r="J16" s="13">
        <f t="shared" si="9"/>
        <v>0</v>
      </c>
      <c r="K16" s="13">
        <f t="shared" si="9"/>
        <v>0</v>
      </c>
      <c r="L16" s="13">
        <f t="shared" si="2"/>
        <v>30852.1</v>
      </c>
    </row>
    <row r="17" spans="1:12" ht="17.25" customHeight="1" x14ac:dyDescent="0.25">
      <c r="A17" s="32"/>
      <c r="B17" s="45"/>
      <c r="C17" s="18"/>
      <c r="D17" s="6" t="s">
        <v>8</v>
      </c>
      <c r="E17" s="13">
        <f>E21</f>
        <v>0</v>
      </c>
      <c r="F17" s="13">
        <f t="shared" ref="F17:K17" si="10">F21</f>
        <v>0</v>
      </c>
      <c r="G17" s="13">
        <f t="shared" si="10"/>
        <v>0</v>
      </c>
      <c r="H17" s="13">
        <f t="shared" si="10"/>
        <v>0</v>
      </c>
      <c r="I17" s="13">
        <f t="shared" si="10"/>
        <v>0</v>
      </c>
      <c r="J17" s="13">
        <f t="shared" si="10"/>
        <v>0</v>
      </c>
      <c r="K17" s="13">
        <f t="shared" si="10"/>
        <v>0</v>
      </c>
      <c r="L17" s="13">
        <f t="shared" si="2"/>
        <v>0</v>
      </c>
    </row>
    <row r="18" spans="1:12" ht="34.5" customHeight="1" x14ac:dyDescent="0.25">
      <c r="A18" s="32"/>
      <c r="B18" s="45"/>
      <c r="C18" s="18"/>
      <c r="D18" s="6" t="s">
        <v>9</v>
      </c>
      <c r="E18" s="13">
        <f>E22</f>
        <v>1121.9000000000001</v>
      </c>
      <c r="F18" s="13">
        <f>F22</f>
        <v>148.19999999999999</v>
      </c>
      <c r="G18" s="13">
        <v>0</v>
      </c>
      <c r="H18" s="5">
        <v>0</v>
      </c>
      <c r="I18" s="5">
        <v>0</v>
      </c>
      <c r="J18" s="5">
        <v>0</v>
      </c>
      <c r="K18" s="5"/>
      <c r="L18" s="13">
        <f t="shared" si="2"/>
        <v>1270.1000000000001</v>
      </c>
    </row>
    <row r="19" spans="1:12" ht="19.5" customHeight="1" x14ac:dyDescent="0.25">
      <c r="A19" s="32"/>
      <c r="B19" s="45"/>
      <c r="C19" s="18"/>
      <c r="D19" s="11" t="s">
        <v>43</v>
      </c>
      <c r="E19" s="13">
        <f>E23</f>
        <v>14905.6</v>
      </c>
      <c r="F19" s="13">
        <f>F23</f>
        <v>14676.4</v>
      </c>
      <c r="G19" s="13">
        <v>0</v>
      </c>
      <c r="H19" s="5">
        <v>0</v>
      </c>
      <c r="I19" s="5">
        <v>0</v>
      </c>
      <c r="J19" s="5">
        <v>0</v>
      </c>
      <c r="K19" s="5"/>
      <c r="L19" s="13">
        <f t="shared" si="2"/>
        <v>29582</v>
      </c>
    </row>
    <row r="20" spans="1:12" ht="15" customHeight="1" x14ac:dyDescent="0.25">
      <c r="A20" s="32"/>
      <c r="B20" s="45"/>
      <c r="C20" s="18" t="s">
        <v>19</v>
      </c>
      <c r="D20" s="6" t="s">
        <v>6</v>
      </c>
      <c r="E20" s="13">
        <f>E22+E23</f>
        <v>16027.5</v>
      </c>
      <c r="F20" s="13">
        <f t="shared" ref="F20:K20" si="11">F22+F23</f>
        <v>14824.6</v>
      </c>
      <c r="G20" s="13">
        <f t="shared" si="11"/>
        <v>0</v>
      </c>
      <c r="H20" s="13">
        <f t="shared" si="11"/>
        <v>0</v>
      </c>
      <c r="I20" s="13">
        <f t="shared" si="11"/>
        <v>0</v>
      </c>
      <c r="J20" s="13">
        <f t="shared" si="11"/>
        <v>0</v>
      </c>
      <c r="K20" s="13">
        <f t="shared" si="11"/>
        <v>0</v>
      </c>
      <c r="L20" s="13">
        <f t="shared" si="2"/>
        <v>30852.1</v>
      </c>
    </row>
    <row r="21" spans="1:12" ht="15" customHeight="1" x14ac:dyDescent="0.25">
      <c r="A21" s="32"/>
      <c r="B21" s="45"/>
      <c r="C21" s="19"/>
      <c r="D21" s="6" t="s">
        <v>8</v>
      </c>
      <c r="E21" s="13">
        <v>0</v>
      </c>
      <c r="F21" s="13">
        <v>0</v>
      </c>
      <c r="G21" s="13">
        <v>0</v>
      </c>
      <c r="H21" s="5">
        <v>0</v>
      </c>
      <c r="I21" s="5">
        <v>0</v>
      </c>
      <c r="J21" s="5">
        <v>0</v>
      </c>
      <c r="K21" s="5"/>
      <c r="L21" s="13">
        <f t="shared" si="2"/>
        <v>0</v>
      </c>
    </row>
    <row r="22" spans="1:12" ht="34.5" customHeight="1" x14ac:dyDescent="0.25">
      <c r="A22" s="32"/>
      <c r="B22" s="45"/>
      <c r="C22" s="19"/>
      <c r="D22" s="6" t="s">
        <v>9</v>
      </c>
      <c r="E22" s="13">
        <f>E26+E30+E34+E38</f>
        <v>1121.9000000000001</v>
      </c>
      <c r="F22" s="13">
        <f>F26</f>
        <v>148.19999999999999</v>
      </c>
      <c r="G22" s="13">
        <f t="shared" ref="G22:K22" si="12">G26</f>
        <v>0</v>
      </c>
      <c r="H22" s="13">
        <f t="shared" si="12"/>
        <v>0</v>
      </c>
      <c r="I22" s="13">
        <f t="shared" si="12"/>
        <v>0</v>
      </c>
      <c r="J22" s="13">
        <f t="shared" si="12"/>
        <v>0</v>
      </c>
      <c r="K22" s="13">
        <f t="shared" si="12"/>
        <v>0</v>
      </c>
      <c r="L22" s="13">
        <f t="shared" si="2"/>
        <v>1270.1000000000001</v>
      </c>
    </row>
    <row r="23" spans="1:12" ht="20.25" customHeight="1" x14ac:dyDescent="0.25">
      <c r="A23" s="32"/>
      <c r="B23" s="45"/>
      <c r="C23" s="19"/>
      <c r="D23" s="11" t="s">
        <v>43</v>
      </c>
      <c r="E23" s="13">
        <f>E27+E31+E35+E39</f>
        <v>14905.6</v>
      </c>
      <c r="F23" s="13">
        <f>F27</f>
        <v>14676.4</v>
      </c>
      <c r="G23" s="13">
        <f t="shared" ref="G23:K23" si="13">G27+G31+G35+G39</f>
        <v>0</v>
      </c>
      <c r="H23" s="13">
        <f t="shared" si="13"/>
        <v>0</v>
      </c>
      <c r="I23" s="13">
        <f t="shared" si="13"/>
        <v>0</v>
      </c>
      <c r="J23" s="13">
        <f t="shared" si="13"/>
        <v>0</v>
      </c>
      <c r="K23" s="13">
        <f t="shared" si="13"/>
        <v>0</v>
      </c>
      <c r="L23" s="13">
        <f t="shared" si="2"/>
        <v>29582</v>
      </c>
    </row>
    <row r="24" spans="1:12" ht="20.25" customHeight="1" x14ac:dyDescent="0.25">
      <c r="A24" s="25" t="s">
        <v>31</v>
      </c>
      <c r="B24" s="29" t="s">
        <v>32</v>
      </c>
      <c r="C24" s="21" t="s">
        <v>18</v>
      </c>
      <c r="D24" s="6" t="s">
        <v>6</v>
      </c>
      <c r="E24" s="13">
        <f>E26+E27</f>
        <v>16027.5</v>
      </c>
      <c r="F24" s="13">
        <f>F25+F26+F27</f>
        <v>14824.6</v>
      </c>
      <c r="G24" s="13">
        <f t="shared" ref="G24:K24" si="14">G25+G26+G27</f>
        <v>0</v>
      </c>
      <c r="H24" s="13">
        <f t="shared" si="14"/>
        <v>0</v>
      </c>
      <c r="I24" s="13">
        <f t="shared" si="14"/>
        <v>0</v>
      </c>
      <c r="J24" s="13">
        <f t="shared" si="14"/>
        <v>0</v>
      </c>
      <c r="K24" s="13">
        <f t="shared" si="14"/>
        <v>0</v>
      </c>
      <c r="L24" s="13">
        <f t="shared" si="2"/>
        <v>30852.1</v>
      </c>
    </row>
    <row r="25" spans="1:12" ht="20.25" customHeight="1" x14ac:dyDescent="0.25">
      <c r="A25" s="22"/>
      <c r="B25" s="27"/>
      <c r="C25" s="22"/>
      <c r="D25" s="6" t="s">
        <v>8</v>
      </c>
      <c r="E25" s="13">
        <v>0</v>
      </c>
      <c r="F25" s="13">
        <v>0</v>
      </c>
      <c r="G25" s="13">
        <v>0</v>
      </c>
      <c r="H25" s="5">
        <v>0</v>
      </c>
      <c r="I25" s="5">
        <v>0</v>
      </c>
      <c r="J25" s="5">
        <v>0</v>
      </c>
      <c r="K25" s="5">
        <v>0</v>
      </c>
      <c r="L25" s="13">
        <f t="shared" si="2"/>
        <v>0</v>
      </c>
    </row>
    <row r="26" spans="1:12" ht="36" customHeight="1" x14ac:dyDescent="0.25">
      <c r="A26" s="22"/>
      <c r="B26" s="27"/>
      <c r="C26" s="22"/>
      <c r="D26" s="6" t="s">
        <v>9</v>
      </c>
      <c r="E26" s="13">
        <v>1121.9000000000001</v>
      </c>
      <c r="F26" s="13">
        <f>F38</f>
        <v>148.19999999999999</v>
      </c>
      <c r="G26" s="13">
        <v>0</v>
      </c>
      <c r="H26" s="5">
        <v>0</v>
      </c>
      <c r="I26" s="5">
        <v>0</v>
      </c>
      <c r="J26" s="5">
        <v>0</v>
      </c>
      <c r="K26" s="5">
        <v>0</v>
      </c>
      <c r="L26" s="13">
        <f t="shared" si="2"/>
        <v>1270.1000000000001</v>
      </c>
    </row>
    <row r="27" spans="1:12" ht="20.25" customHeight="1" x14ac:dyDescent="0.25">
      <c r="A27" s="23"/>
      <c r="B27" s="28"/>
      <c r="C27" s="23"/>
      <c r="D27" s="11" t="s">
        <v>43</v>
      </c>
      <c r="E27" s="13">
        <v>14905.6</v>
      </c>
      <c r="F27" s="13">
        <f>F39</f>
        <v>14676.4</v>
      </c>
      <c r="G27" s="13">
        <v>0</v>
      </c>
      <c r="H27" s="5">
        <v>0</v>
      </c>
      <c r="I27" s="5">
        <v>0</v>
      </c>
      <c r="J27" s="5">
        <v>0</v>
      </c>
      <c r="K27" s="5">
        <v>0</v>
      </c>
      <c r="L27" s="13">
        <f t="shared" si="2"/>
        <v>29582</v>
      </c>
    </row>
    <row r="28" spans="1:12" ht="20.25" customHeight="1" x14ac:dyDescent="0.25">
      <c r="A28" s="25" t="s">
        <v>30</v>
      </c>
      <c r="B28" s="29" t="s">
        <v>29</v>
      </c>
      <c r="C28" s="21" t="s">
        <v>18</v>
      </c>
      <c r="D28" s="6" t="s">
        <v>6</v>
      </c>
      <c r="E28" s="13">
        <f>E29</f>
        <v>0</v>
      </c>
      <c r="F28" s="13">
        <f t="shared" ref="F28:H28" si="15">F29</f>
        <v>0</v>
      </c>
      <c r="G28" s="13">
        <f t="shared" si="15"/>
        <v>0</v>
      </c>
      <c r="H28" s="13">
        <f t="shared" si="15"/>
        <v>0</v>
      </c>
      <c r="I28" s="13">
        <f>I29</f>
        <v>0</v>
      </c>
      <c r="J28" s="13">
        <f>J29</f>
        <v>0</v>
      </c>
      <c r="K28" s="13">
        <v>0</v>
      </c>
      <c r="L28" s="13">
        <f t="shared" si="2"/>
        <v>0</v>
      </c>
    </row>
    <row r="29" spans="1:12" ht="20.25" customHeight="1" x14ac:dyDescent="0.25">
      <c r="A29" s="22"/>
      <c r="B29" s="27"/>
      <c r="C29" s="22"/>
      <c r="D29" s="6" t="s">
        <v>8</v>
      </c>
      <c r="E29" s="13">
        <v>0</v>
      </c>
      <c r="F29" s="13">
        <v>0</v>
      </c>
      <c r="G29" s="13">
        <v>0</v>
      </c>
      <c r="H29" s="5">
        <v>0</v>
      </c>
      <c r="I29" s="5">
        <v>0</v>
      </c>
      <c r="J29" s="5">
        <v>0</v>
      </c>
      <c r="K29" s="5">
        <v>0</v>
      </c>
      <c r="L29" s="13">
        <f t="shared" si="2"/>
        <v>0</v>
      </c>
    </row>
    <row r="30" spans="1:12" ht="39.75" customHeight="1" x14ac:dyDescent="0.25">
      <c r="A30" s="22"/>
      <c r="B30" s="27"/>
      <c r="C30" s="22"/>
      <c r="D30" s="6" t="s">
        <v>9</v>
      </c>
      <c r="E30" s="13">
        <v>0</v>
      </c>
      <c r="F30" s="13">
        <v>0</v>
      </c>
      <c r="G30" s="13">
        <v>0</v>
      </c>
      <c r="H30" s="5">
        <v>0</v>
      </c>
      <c r="I30" s="5">
        <v>0</v>
      </c>
      <c r="J30" s="5">
        <v>0</v>
      </c>
      <c r="K30" s="5">
        <v>0</v>
      </c>
      <c r="L30" s="13">
        <f t="shared" si="2"/>
        <v>0</v>
      </c>
    </row>
    <row r="31" spans="1:12" ht="20.25" customHeight="1" x14ac:dyDescent="0.25">
      <c r="A31" s="23"/>
      <c r="B31" s="28"/>
      <c r="C31" s="23"/>
      <c r="D31" s="11" t="s">
        <v>43</v>
      </c>
      <c r="E31" s="13">
        <v>0</v>
      </c>
      <c r="F31" s="13">
        <v>0</v>
      </c>
      <c r="G31" s="13">
        <v>0</v>
      </c>
      <c r="H31" s="5">
        <v>0</v>
      </c>
      <c r="I31" s="5">
        <v>0</v>
      </c>
      <c r="J31" s="5">
        <v>0</v>
      </c>
      <c r="K31" s="5">
        <v>0</v>
      </c>
      <c r="L31" s="13">
        <f t="shared" si="2"/>
        <v>0</v>
      </c>
    </row>
    <row r="32" spans="1:12" ht="15" customHeight="1" x14ac:dyDescent="0.25">
      <c r="A32" s="26" t="s">
        <v>27</v>
      </c>
      <c r="B32" s="29" t="s">
        <v>28</v>
      </c>
      <c r="C32" s="18" t="s">
        <v>18</v>
      </c>
      <c r="D32" s="6" t="s">
        <v>6</v>
      </c>
      <c r="E32" s="13">
        <v>0</v>
      </c>
      <c r="F32" s="13">
        <v>0</v>
      </c>
      <c r="G32" s="13">
        <v>0</v>
      </c>
      <c r="H32" s="5">
        <v>0</v>
      </c>
      <c r="I32" s="5">
        <v>0</v>
      </c>
      <c r="J32" s="5">
        <v>0</v>
      </c>
      <c r="K32" s="5">
        <v>0</v>
      </c>
      <c r="L32" s="13">
        <f t="shared" si="2"/>
        <v>0</v>
      </c>
    </row>
    <row r="33" spans="1:15" ht="21.75" customHeight="1" x14ac:dyDescent="0.25">
      <c r="A33" s="46"/>
      <c r="B33" s="45"/>
      <c r="C33" s="19"/>
      <c r="D33" s="6" t="s">
        <v>8</v>
      </c>
      <c r="E33" s="13">
        <v>0</v>
      </c>
      <c r="F33" s="13">
        <v>0</v>
      </c>
      <c r="G33" s="13">
        <v>0</v>
      </c>
      <c r="H33" s="5">
        <v>0</v>
      </c>
      <c r="I33" s="5">
        <v>0</v>
      </c>
      <c r="J33" s="5">
        <v>0</v>
      </c>
      <c r="K33" s="5">
        <v>0</v>
      </c>
      <c r="L33" s="13">
        <f t="shared" si="2"/>
        <v>0</v>
      </c>
    </row>
    <row r="34" spans="1:15" ht="34.5" customHeight="1" x14ac:dyDescent="0.25">
      <c r="A34" s="46"/>
      <c r="B34" s="45"/>
      <c r="C34" s="19"/>
      <c r="D34" s="6" t="s">
        <v>9</v>
      </c>
      <c r="E34" s="13">
        <v>0</v>
      </c>
      <c r="F34" s="13">
        <v>0</v>
      </c>
      <c r="G34" s="13">
        <v>0</v>
      </c>
      <c r="H34" s="5">
        <v>0</v>
      </c>
      <c r="I34" s="5">
        <v>0</v>
      </c>
      <c r="J34" s="5">
        <v>0</v>
      </c>
      <c r="K34" s="5">
        <v>0</v>
      </c>
      <c r="L34" s="13">
        <f t="shared" si="2"/>
        <v>0</v>
      </c>
    </row>
    <row r="35" spans="1:15" ht="26.25" customHeight="1" x14ac:dyDescent="0.25">
      <c r="A35" s="46"/>
      <c r="B35" s="45"/>
      <c r="C35" s="20"/>
      <c r="D35" s="11" t="s">
        <v>43</v>
      </c>
      <c r="E35" s="13">
        <v>0</v>
      </c>
      <c r="F35" s="13">
        <v>0</v>
      </c>
      <c r="G35" s="13">
        <v>0</v>
      </c>
      <c r="H35" s="5">
        <v>0</v>
      </c>
      <c r="I35" s="5">
        <v>0</v>
      </c>
      <c r="J35" s="5">
        <v>0</v>
      </c>
      <c r="K35" s="5">
        <v>0</v>
      </c>
      <c r="L35" s="13">
        <f t="shared" si="2"/>
        <v>0</v>
      </c>
    </row>
    <row r="36" spans="1:15" ht="21.75" customHeight="1" x14ac:dyDescent="0.25">
      <c r="A36" s="26" t="s">
        <v>34</v>
      </c>
      <c r="B36" s="29" t="s">
        <v>21</v>
      </c>
      <c r="C36" s="20" t="s">
        <v>42</v>
      </c>
      <c r="D36" s="6" t="s">
        <v>6</v>
      </c>
      <c r="E36" s="13">
        <v>0</v>
      </c>
      <c r="F36" s="13">
        <f>F37+F38+F39</f>
        <v>14824.6</v>
      </c>
      <c r="G36" s="13">
        <f t="shared" ref="G36:K36" si="16">G38+G39</f>
        <v>0</v>
      </c>
      <c r="H36" s="13">
        <f t="shared" si="16"/>
        <v>0</v>
      </c>
      <c r="I36" s="13">
        <f t="shared" si="16"/>
        <v>0</v>
      </c>
      <c r="J36" s="13">
        <f t="shared" si="16"/>
        <v>0</v>
      </c>
      <c r="K36" s="13">
        <f t="shared" si="16"/>
        <v>0</v>
      </c>
      <c r="L36" s="13">
        <f t="shared" si="2"/>
        <v>14824.6</v>
      </c>
    </row>
    <row r="37" spans="1:15" ht="21.75" customHeight="1" x14ac:dyDescent="0.25">
      <c r="A37" s="27"/>
      <c r="B37" s="27"/>
      <c r="C37" s="22"/>
      <c r="D37" s="6" t="s">
        <v>8</v>
      </c>
      <c r="E37" s="13">
        <v>0</v>
      </c>
      <c r="F37" s="13">
        <v>0</v>
      </c>
      <c r="G37" s="13">
        <v>0</v>
      </c>
      <c r="H37" s="5">
        <v>0</v>
      </c>
      <c r="I37" s="5">
        <v>0</v>
      </c>
      <c r="J37" s="5">
        <v>0</v>
      </c>
      <c r="K37" s="5">
        <v>0</v>
      </c>
      <c r="L37" s="13">
        <f t="shared" si="2"/>
        <v>0</v>
      </c>
    </row>
    <row r="38" spans="1:15" ht="32.25" customHeight="1" x14ac:dyDescent="0.25">
      <c r="A38" s="27"/>
      <c r="B38" s="27"/>
      <c r="C38" s="22"/>
      <c r="D38" s="6" t="s">
        <v>9</v>
      </c>
      <c r="E38" s="13">
        <v>0</v>
      </c>
      <c r="F38" s="13">
        <v>148.19999999999999</v>
      </c>
      <c r="G38" s="13">
        <v>0</v>
      </c>
      <c r="H38" s="5">
        <v>0</v>
      </c>
      <c r="I38" s="5">
        <v>0</v>
      </c>
      <c r="J38" s="5">
        <v>0</v>
      </c>
      <c r="K38" s="5">
        <v>0</v>
      </c>
      <c r="L38" s="13">
        <f t="shared" si="2"/>
        <v>148.19999999999999</v>
      </c>
    </row>
    <row r="39" spans="1:15" ht="21.75" customHeight="1" x14ac:dyDescent="0.25">
      <c r="A39" s="28"/>
      <c r="B39" s="28"/>
      <c r="C39" s="23"/>
      <c r="D39" s="11" t="s">
        <v>43</v>
      </c>
      <c r="E39" s="13">
        <v>0</v>
      </c>
      <c r="F39" s="13">
        <v>14676.4</v>
      </c>
      <c r="G39" s="13">
        <v>0</v>
      </c>
      <c r="H39" s="5">
        <v>0</v>
      </c>
      <c r="I39" s="5">
        <v>0</v>
      </c>
      <c r="J39" s="5">
        <v>0</v>
      </c>
      <c r="K39" s="5">
        <v>0</v>
      </c>
      <c r="L39" s="13">
        <f t="shared" si="2"/>
        <v>14676.4</v>
      </c>
    </row>
    <row r="40" spans="1:15" ht="15" customHeight="1" x14ac:dyDescent="0.25">
      <c r="A40" s="30" t="s">
        <v>12</v>
      </c>
      <c r="B40" s="29" t="s">
        <v>26</v>
      </c>
      <c r="C40" s="18" t="s">
        <v>36</v>
      </c>
      <c r="D40" s="6" t="s">
        <v>6</v>
      </c>
      <c r="E40" s="13">
        <f>E44</f>
        <v>3428</v>
      </c>
      <c r="F40" s="13">
        <f>F42+F43</f>
        <v>70480.400000000009</v>
      </c>
      <c r="G40" s="13">
        <v>0</v>
      </c>
      <c r="H40" s="5">
        <v>0</v>
      </c>
      <c r="I40" s="5">
        <v>0</v>
      </c>
      <c r="J40" s="5">
        <v>0</v>
      </c>
      <c r="K40" s="5">
        <v>0</v>
      </c>
      <c r="L40" s="13">
        <f t="shared" si="2"/>
        <v>73908.400000000009</v>
      </c>
    </row>
    <row r="41" spans="1:15" ht="14.25" customHeight="1" x14ac:dyDescent="0.25">
      <c r="A41" s="30"/>
      <c r="B41" s="45"/>
      <c r="C41" s="19"/>
      <c r="D41" s="6" t="s">
        <v>8</v>
      </c>
      <c r="E41" s="13">
        <v>0</v>
      </c>
      <c r="F41" s="13">
        <v>0</v>
      </c>
      <c r="G41" s="13">
        <v>0</v>
      </c>
      <c r="H41" s="5">
        <v>0</v>
      </c>
      <c r="I41" s="5">
        <v>0</v>
      </c>
      <c r="J41" s="5">
        <v>0</v>
      </c>
      <c r="K41" s="5">
        <v>0</v>
      </c>
      <c r="L41" s="13">
        <f t="shared" si="2"/>
        <v>0</v>
      </c>
    </row>
    <row r="42" spans="1:15" ht="34.5" customHeight="1" x14ac:dyDescent="0.25">
      <c r="A42" s="30"/>
      <c r="B42" s="45"/>
      <c r="C42" s="19"/>
      <c r="D42" s="6" t="s">
        <v>9</v>
      </c>
      <c r="E42" s="13">
        <f>E46</f>
        <v>240</v>
      </c>
      <c r="F42" s="13">
        <f>F46</f>
        <v>164.8</v>
      </c>
      <c r="G42" s="13">
        <v>0</v>
      </c>
      <c r="H42" s="5">
        <v>0</v>
      </c>
      <c r="I42" s="5">
        <v>0</v>
      </c>
      <c r="J42" s="5">
        <v>0</v>
      </c>
      <c r="K42" s="5">
        <v>0</v>
      </c>
      <c r="L42" s="13">
        <f t="shared" si="2"/>
        <v>404.8</v>
      </c>
    </row>
    <row r="43" spans="1:15" ht="21.75" customHeight="1" x14ac:dyDescent="0.25">
      <c r="A43" s="30"/>
      <c r="B43" s="45"/>
      <c r="C43" s="19"/>
      <c r="D43" s="11" t="s">
        <v>43</v>
      </c>
      <c r="E43" s="13">
        <f>E47</f>
        <v>3188</v>
      </c>
      <c r="F43" s="13">
        <f>F47</f>
        <v>70315.600000000006</v>
      </c>
      <c r="G43" s="13">
        <v>0</v>
      </c>
      <c r="H43" s="5">
        <v>0</v>
      </c>
      <c r="I43" s="5">
        <v>0</v>
      </c>
      <c r="J43" s="5">
        <v>0</v>
      </c>
      <c r="K43" s="5">
        <v>0</v>
      </c>
      <c r="L43" s="13">
        <f t="shared" si="2"/>
        <v>73503.600000000006</v>
      </c>
    </row>
    <row r="44" spans="1:15" x14ac:dyDescent="0.25">
      <c r="A44" s="30"/>
      <c r="B44" s="45"/>
      <c r="C44" s="18" t="s">
        <v>18</v>
      </c>
      <c r="D44" s="6" t="s">
        <v>6</v>
      </c>
      <c r="E44" s="13">
        <f>E45+E46+E47</f>
        <v>3428</v>
      </c>
      <c r="F44" s="13">
        <f t="shared" ref="F44:K44" si="17">F45+F46+F47</f>
        <v>70480.400000000009</v>
      </c>
      <c r="G44" s="13">
        <f t="shared" si="17"/>
        <v>0</v>
      </c>
      <c r="H44" s="13">
        <f t="shared" si="17"/>
        <v>0</v>
      </c>
      <c r="I44" s="13">
        <f t="shared" si="17"/>
        <v>0</v>
      </c>
      <c r="J44" s="13">
        <f t="shared" si="17"/>
        <v>0</v>
      </c>
      <c r="K44" s="13">
        <f t="shared" si="17"/>
        <v>0</v>
      </c>
      <c r="L44" s="13">
        <f t="shared" si="2"/>
        <v>73908.400000000009</v>
      </c>
    </row>
    <row r="45" spans="1:15" ht="15" customHeight="1" x14ac:dyDescent="0.25">
      <c r="A45" s="30"/>
      <c r="B45" s="45"/>
      <c r="C45" s="18"/>
      <c r="D45" s="6" t="s">
        <v>8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f t="shared" si="2"/>
        <v>0</v>
      </c>
    </row>
    <row r="46" spans="1:15" ht="33" customHeight="1" x14ac:dyDescent="0.25">
      <c r="A46" s="30"/>
      <c r="B46" s="45"/>
      <c r="C46" s="18"/>
      <c r="D46" s="6" t="s">
        <v>9</v>
      </c>
      <c r="E46" s="13">
        <f>E50</f>
        <v>240</v>
      </c>
      <c r="F46" s="13">
        <f>F50</f>
        <v>164.8</v>
      </c>
      <c r="G46" s="13">
        <f t="shared" ref="G46:K46" si="18">G50</f>
        <v>0</v>
      </c>
      <c r="H46" s="13">
        <f t="shared" si="18"/>
        <v>0</v>
      </c>
      <c r="I46" s="13">
        <f t="shared" si="18"/>
        <v>0</v>
      </c>
      <c r="J46" s="13">
        <f t="shared" si="18"/>
        <v>0</v>
      </c>
      <c r="K46" s="13">
        <f t="shared" si="18"/>
        <v>0</v>
      </c>
      <c r="L46" s="13">
        <f t="shared" si="2"/>
        <v>404.8</v>
      </c>
    </row>
    <row r="47" spans="1:15" ht="24.75" customHeight="1" x14ac:dyDescent="0.25">
      <c r="A47" s="30"/>
      <c r="B47" s="48"/>
      <c r="C47" s="18"/>
      <c r="D47" s="11" t="s">
        <v>43</v>
      </c>
      <c r="E47" s="13">
        <f>E51</f>
        <v>3188</v>
      </c>
      <c r="F47" s="13">
        <f>F51</f>
        <v>70315.600000000006</v>
      </c>
      <c r="G47" s="13">
        <f t="shared" ref="G47:K47" si="19">G51</f>
        <v>0</v>
      </c>
      <c r="H47" s="13">
        <f t="shared" si="19"/>
        <v>0</v>
      </c>
      <c r="I47" s="13">
        <f t="shared" si="19"/>
        <v>0</v>
      </c>
      <c r="J47" s="13">
        <f t="shared" si="19"/>
        <v>0</v>
      </c>
      <c r="K47" s="13">
        <f t="shared" si="19"/>
        <v>0</v>
      </c>
      <c r="L47" s="13">
        <f t="shared" si="2"/>
        <v>73503.600000000006</v>
      </c>
    </row>
    <row r="48" spans="1:15" ht="15" customHeight="1" x14ac:dyDescent="0.25">
      <c r="A48" s="30" t="s">
        <v>13</v>
      </c>
      <c r="B48" s="29" t="s">
        <v>25</v>
      </c>
      <c r="C48" s="18" t="s">
        <v>18</v>
      </c>
      <c r="D48" s="6" t="s">
        <v>6</v>
      </c>
      <c r="E48" s="13">
        <f>E50+E51</f>
        <v>3428</v>
      </c>
      <c r="F48" s="13">
        <f>F49+F50+F51</f>
        <v>70480.400000000009</v>
      </c>
      <c r="G48" s="13">
        <f t="shared" ref="G48:K48" si="20">G49+G50+G51</f>
        <v>0</v>
      </c>
      <c r="H48" s="13">
        <f t="shared" si="20"/>
        <v>0</v>
      </c>
      <c r="I48" s="13">
        <f t="shared" si="20"/>
        <v>0</v>
      </c>
      <c r="J48" s="13">
        <f t="shared" si="20"/>
        <v>0</v>
      </c>
      <c r="K48" s="13">
        <f t="shared" si="20"/>
        <v>0</v>
      </c>
      <c r="L48" s="13">
        <f t="shared" si="2"/>
        <v>73908.400000000009</v>
      </c>
      <c r="N48" s="4"/>
      <c r="O48" s="4"/>
    </row>
    <row r="49" spans="1:15" ht="22.5" customHeight="1" x14ac:dyDescent="0.25">
      <c r="A49" s="30"/>
      <c r="B49" s="45"/>
      <c r="C49" s="18"/>
      <c r="D49" s="6" t="s">
        <v>8</v>
      </c>
      <c r="E49" s="13">
        <v>0</v>
      </c>
      <c r="F49" s="13">
        <v>0</v>
      </c>
      <c r="G49" s="13">
        <v>0</v>
      </c>
      <c r="H49" s="5">
        <v>0</v>
      </c>
      <c r="I49" s="5">
        <v>0</v>
      </c>
      <c r="J49" s="5">
        <v>0</v>
      </c>
      <c r="K49" s="5"/>
      <c r="L49" s="13">
        <f t="shared" si="2"/>
        <v>0</v>
      </c>
      <c r="N49" s="4"/>
      <c r="O49" s="4"/>
    </row>
    <row r="50" spans="1:15" ht="30.75" customHeight="1" x14ac:dyDescent="0.25">
      <c r="A50" s="30"/>
      <c r="B50" s="45"/>
      <c r="C50" s="18"/>
      <c r="D50" s="6" t="s">
        <v>9</v>
      </c>
      <c r="E50" s="13">
        <v>240</v>
      </c>
      <c r="F50" s="13">
        <f>F58</f>
        <v>164.8</v>
      </c>
      <c r="G50" s="13">
        <v>0</v>
      </c>
      <c r="H50" s="5">
        <v>0</v>
      </c>
      <c r="I50" s="5">
        <v>0</v>
      </c>
      <c r="J50" s="5">
        <v>0</v>
      </c>
      <c r="K50" s="5"/>
      <c r="L50" s="13">
        <f t="shared" si="2"/>
        <v>404.8</v>
      </c>
      <c r="N50" s="42"/>
    </row>
    <row r="51" spans="1:15" ht="18.75" customHeight="1" x14ac:dyDescent="0.25">
      <c r="A51" s="30"/>
      <c r="B51" s="48"/>
      <c r="C51" s="18"/>
      <c r="D51" s="11" t="s">
        <v>43</v>
      </c>
      <c r="E51" s="13">
        <v>3188</v>
      </c>
      <c r="F51" s="13">
        <f>F59</f>
        <v>70315.600000000006</v>
      </c>
      <c r="G51" s="13">
        <v>0</v>
      </c>
      <c r="H51" s="5">
        <v>0</v>
      </c>
      <c r="I51" s="5">
        <v>0</v>
      </c>
      <c r="J51" s="5">
        <v>0</v>
      </c>
      <c r="K51" s="5"/>
      <c r="L51" s="13">
        <f t="shared" si="2"/>
        <v>73503.600000000006</v>
      </c>
      <c r="N51" s="42"/>
    </row>
    <row r="52" spans="1:15" ht="15" customHeight="1" x14ac:dyDescent="0.25">
      <c r="A52" s="30" t="s">
        <v>22</v>
      </c>
      <c r="B52" s="29" t="s">
        <v>24</v>
      </c>
      <c r="C52" s="18" t="s">
        <v>18</v>
      </c>
      <c r="D52" s="6" t="s">
        <v>6</v>
      </c>
      <c r="E52" s="13">
        <f>E53</f>
        <v>0</v>
      </c>
      <c r="F52" s="13">
        <f t="shared" ref="F52:G52" si="21">F53</f>
        <v>0</v>
      </c>
      <c r="G52" s="13">
        <f t="shared" si="21"/>
        <v>0</v>
      </c>
      <c r="H52" s="13">
        <f>H53</f>
        <v>0</v>
      </c>
      <c r="I52" s="13">
        <f t="shared" ref="I52:J52" si="22">I53</f>
        <v>0</v>
      </c>
      <c r="J52" s="13">
        <f t="shared" si="22"/>
        <v>0</v>
      </c>
      <c r="K52" s="13">
        <v>0</v>
      </c>
      <c r="L52" s="13">
        <f t="shared" si="2"/>
        <v>0</v>
      </c>
      <c r="N52" s="42"/>
    </row>
    <row r="53" spans="1:15" ht="24" customHeight="1" x14ac:dyDescent="0.25">
      <c r="A53" s="30"/>
      <c r="B53" s="45"/>
      <c r="C53" s="18"/>
      <c r="D53" s="6" t="s">
        <v>8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f t="shared" si="2"/>
        <v>0</v>
      </c>
      <c r="N53" s="42"/>
    </row>
    <row r="54" spans="1:15" ht="32.25" customHeight="1" x14ac:dyDescent="0.25">
      <c r="A54" s="30"/>
      <c r="B54" s="45"/>
      <c r="C54" s="18"/>
      <c r="D54" s="6" t="s">
        <v>9</v>
      </c>
      <c r="E54" s="13">
        <v>0</v>
      </c>
      <c r="F54" s="13">
        <v>0</v>
      </c>
      <c r="G54" s="13">
        <v>0</v>
      </c>
      <c r="H54" s="5">
        <v>0</v>
      </c>
      <c r="I54" s="5">
        <v>0</v>
      </c>
      <c r="J54" s="5">
        <v>0</v>
      </c>
      <c r="K54" s="5">
        <v>0</v>
      </c>
      <c r="L54" s="13">
        <f t="shared" si="2"/>
        <v>0</v>
      </c>
    </row>
    <row r="55" spans="1:15" ht="39.75" customHeight="1" x14ac:dyDescent="0.25">
      <c r="A55" s="30"/>
      <c r="B55" s="48"/>
      <c r="C55" s="18"/>
      <c r="D55" s="11" t="s">
        <v>43</v>
      </c>
      <c r="E55" s="13">
        <v>0</v>
      </c>
      <c r="F55" s="13">
        <v>0</v>
      </c>
      <c r="G55" s="13">
        <v>0</v>
      </c>
      <c r="H55" s="5">
        <v>0</v>
      </c>
      <c r="I55" s="5">
        <v>0</v>
      </c>
      <c r="J55" s="5">
        <v>0</v>
      </c>
      <c r="K55" s="5">
        <v>0</v>
      </c>
      <c r="L55" s="13">
        <f t="shared" si="2"/>
        <v>0</v>
      </c>
    </row>
    <row r="56" spans="1:15" ht="15" customHeight="1" x14ac:dyDescent="0.25">
      <c r="A56" s="25" t="s">
        <v>33</v>
      </c>
      <c r="B56" s="29" t="s">
        <v>21</v>
      </c>
      <c r="C56" s="37" t="s">
        <v>18</v>
      </c>
      <c r="D56" s="6" t="s">
        <v>6</v>
      </c>
      <c r="E56" s="13">
        <f>E57</f>
        <v>0</v>
      </c>
      <c r="F56" s="13">
        <f>F58+F59</f>
        <v>70480.400000000009</v>
      </c>
      <c r="G56" s="13">
        <v>0</v>
      </c>
      <c r="H56" s="13">
        <f t="shared" ref="H56" si="23">H57</f>
        <v>0</v>
      </c>
      <c r="I56" s="13">
        <f>I57</f>
        <v>0</v>
      </c>
      <c r="J56" s="13">
        <f>J57</f>
        <v>0</v>
      </c>
      <c r="K56" s="13">
        <f>J57</f>
        <v>0</v>
      </c>
      <c r="L56" s="13">
        <f t="shared" si="2"/>
        <v>70480.400000000009</v>
      </c>
    </row>
    <row r="57" spans="1:15" ht="18.75" customHeight="1" x14ac:dyDescent="0.25">
      <c r="A57" s="22"/>
      <c r="B57" s="27"/>
      <c r="C57" s="22"/>
      <c r="D57" s="6" t="s">
        <v>8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f t="shared" si="2"/>
        <v>0</v>
      </c>
    </row>
    <row r="58" spans="1:15" ht="30" customHeight="1" x14ac:dyDescent="0.25">
      <c r="A58" s="22"/>
      <c r="B58" s="27"/>
      <c r="C58" s="22"/>
      <c r="D58" s="6" t="s">
        <v>9</v>
      </c>
      <c r="E58" s="13">
        <v>0</v>
      </c>
      <c r="F58" s="13">
        <v>164.8</v>
      </c>
      <c r="G58" s="13">
        <v>0</v>
      </c>
      <c r="H58" s="5">
        <v>0</v>
      </c>
      <c r="I58" s="5">
        <v>0</v>
      </c>
      <c r="J58" s="5">
        <v>0</v>
      </c>
      <c r="K58" s="5">
        <v>0</v>
      </c>
      <c r="L58" s="13">
        <f t="shared" si="2"/>
        <v>164.8</v>
      </c>
    </row>
    <row r="59" spans="1:15" ht="20.25" customHeight="1" x14ac:dyDescent="0.25">
      <c r="A59" s="22"/>
      <c r="B59" s="27"/>
      <c r="C59" s="22"/>
      <c r="D59" s="11" t="s">
        <v>43</v>
      </c>
      <c r="E59" s="13">
        <v>0</v>
      </c>
      <c r="F59" s="13">
        <v>70315.600000000006</v>
      </c>
      <c r="G59" s="13">
        <v>0</v>
      </c>
      <c r="H59" s="5">
        <v>0</v>
      </c>
      <c r="I59" s="5">
        <v>0</v>
      </c>
      <c r="J59" s="5">
        <v>0</v>
      </c>
      <c r="K59" s="5">
        <v>0</v>
      </c>
      <c r="L59" s="13">
        <f t="shared" si="2"/>
        <v>70315.600000000006</v>
      </c>
    </row>
    <row r="60" spans="1:15" x14ac:dyDescent="0.25">
      <c r="A60" s="25" t="s">
        <v>14</v>
      </c>
      <c r="B60" s="34" t="s">
        <v>23</v>
      </c>
      <c r="C60" s="18" t="s">
        <v>7</v>
      </c>
      <c r="D60" s="6" t="s">
        <v>6</v>
      </c>
      <c r="E60" s="13">
        <v>0</v>
      </c>
      <c r="F60" s="13">
        <v>0</v>
      </c>
      <c r="G60" s="13">
        <f>G61+G62+G63</f>
        <v>72871.8</v>
      </c>
      <c r="H60" s="13">
        <f t="shared" ref="H60:I60" si="24">H61+H62+H63</f>
        <v>42494.6</v>
      </c>
      <c r="I60" s="13">
        <f t="shared" si="24"/>
        <v>31623.1</v>
      </c>
      <c r="J60" s="13">
        <f t="shared" ref="J60" si="25">J61+J62+J63</f>
        <v>25034.6</v>
      </c>
      <c r="K60" s="13">
        <f t="shared" ref="K60" si="26">K61+K62+K63</f>
        <v>27699.200000000001</v>
      </c>
      <c r="L60" s="13">
        <f t="shared" si="2"/>
        <v>199723.30000000002</v>
      </c>
    </row>
    <row r="61" spans="1:15" ht="15.75" customHeight="1" x14ac:dyDescent="0.25">
      <c r="A61" s="32"/>
      <c r="B61" s="35"/>
      <c r="C61" s="18"/>
      <c r="D61" s="6" t="s">
        <v>8</v>
      </c>
      <c r="E61" s="13">
        <v>0</v>
      </c>
      <c r="F61" s="13">
        <v>0</v>
      </c>
      <c r="G61" s="13">
        <f>G65</f>
        <v>540</v>
      </c>
      <c r="H61" s="5">
        <f t="shared" ref="H61:H63" si="27">H65</f>
        <v>2867.9</v>
      </c>
      <c r="I61" s="5">
        <f t="shared" ref="I61:K63" si="28">I65</f>
        <v>4687.1000000000004</v>
      </c>
      <c r="J61" s="5">
        <f t="shared" si="28"/>
        <v>1053.5</v>
      </c>
      <c r="K61" s="5">
        <f t="shared" si="28"/>
        <v>1053.5</v>
      </c>
      <c r="L61" s="13">
        <f t="shared" si="2"/>
        <v>10202</v>
      </c>
    </row>
    <row r="62" spans="1:15" ht="34.5" customHeight="1" x14ac:dyDescent="0.25">
      <c r="A62" s="32"/>
      <c r="B62" s="35"/>
      <c r="C62" s="18"/>
      <c r="D62" s="6" t="s">
        <v>9</v>
      </c>
      <c r="E62" s="13">
        <v>0</v>
      </c>
      <c r="F62" s="13">
        <v>0</v>
      </c>
      <c r="G62" s="13">
        <f>G66</f>
        <v>262.7</v>
      </c>
      <c r="H62" s="5">
        <f t="shared" si="27"/>
        <v>396.3</v>
      </c>
      <c r="I62" s="5">
        <f t="shared" si="28"/>
        <v>5782.2</v>
      </c>
      <c r="J62" s="5">
        <f t="shared" si="28"/>
        <v>239.8</v>
      </c>
      <c r="K62" s="5">
        <f t="shared" si="28"/>
        <v>266.5</v>
      </c>
      <c r="L62" s="13">
        <f t="shared" si="2"/>
        <v>6947.5</v>
      </c>
    </row>
    <row r="63" spans="1:15" ht="15.75" customHeight="1" x14ac:dyDescent="0.25">
      <c r="A63" s="32"/>
      <c r="B63" s="35"/>
      <c r="C63" s="18"/>
      <c r="D63" s="11" t="s">
        <v>43</v>
      </c>
      <c r="E63" s="13">
        <v>0</v>
      </c>
      <c r="F63" s="13">
        <v>0</v>
      </c>
      <c r="G63" s="13">
        <f>G67</f>
        <v>72069.100000000006</v>
      </c>
      <c r="H63" s="5">
        <f t="shared" si="27"/>
        <v>39230.400000000001</v>
      </c>
      <c r="I63" s="5">
        <f t="shared" si="28"/>
        <v>21153.8</v>
      </c>
      <c r="J63" s="5">
        <f t="shared" si="28"/>
        <v>23741.3</v>
      </c>
      <c r="K63" s="5">
        <f t="shared" si="28"/>
        <v>26379.200000000001</v>
      </c>
      <c r="L63" s="13">
        <f t="shared" si="2"/>
        <v>182573.8</v>
      </c>
    </row>
    <row r="64" spans="1:15" x14ac:dyDescent="0.25">
      <c r="A64" s="32"/>
      <c r="B64" s="35"/>
      <c r="C64" s="18" t="s">
        <v>18</v>
      </c>
      <c r="D64" s="6" t="s">
        <v>6</v>
      </c>
      <c r="E64" s="13">
        <f>E65</f>
        <v>0</v>
      </c>
      <c r="F64" s="13">
        <f t="shared" ref="F64" si="29">F65</f>
        <v>0</v>
      </c>
      <c r="G64" s="13">
        <f>G65+G66+G67</f>
        <v>72871.8</v>
      </c>
      <c r="H64" s="13">
        <f t="shared" ref="H64:K64" si="30">H65+H66+H67</f>
        <v>42494.6</v>
      </c>
      <c r="I64" s="13">
        <f t="shared" si="30"/>
        <v>31623.1</v>
      </c>
      <c r="J64" s="13">
        <f t="shared" si="30"/>
        <v>25034.6</v>
      </c>
      <c r="K64" s="13">
        <f t="shared" si="30"/>
        <v>27699.200000000001</v>
      </c>
      <c r="L64" s="13">
        <f t="shared" si="2"/>
        <v>199723.30000000002</v>
      </c>
    </row>
    <row r="65" spans="1:12" ht="15.75" customHeight="1" x14ac:dyDescent="0.25">
      <c r="A65" s="32"/>
      <c r="B65" s="35"/>
      <c r="C65" s="18"/>
      <c r="D65" s="6" t="s">
        <v>8</v>
      </c>
      <c r="E65" s="13">
        <f>(E69+E73)</f>
        <v>0</v>
      </c>
      <c r="F65" s="13">
        <f>F68+F72</f>
        <v>0</v>
      </c>
      <c r="G65" s="13">
        <f>G69</f>
        <v>540</v>
      </c>
      <c r="H65" s="13">
        <f>H69</f>
        <v>2867.9</v>
      </c>
      <c r="I65" s="13">
        <f>I69+I73+I81</f>
        <v>4687.1000000000004</v>
      </c>
      <c r="J65" s="13">
        <f t="shared" ref="J65:K65" si="31">J69+J73+J81</f>
        <v>1053.5</v>
      </c>
      <c r="K65" s="13">
        <f t="shared" si="31"/>
        <v>1053.5</v>
      </c>
      <c r="L65" s="13">
        <f t="shared" si="2"/>
        <v>10202</v>
      </c>
    </row>
    <row r="66" spans="1:12" ht="30.75" customHeight="1" x14ac:dyDescent="0.25">
      <c r="A66" s="32"/>
      <c r="B66" s="35"/>
      <c r="C66" s="18"/>
      <c r="D66" s="6" t="s">
        <v>9</v>
      </c>
      <c r="E66" s="13">
        <v>0</v>
      </c>
      <c r="F66" s="13">
        <v>0</v>
      </c>
      <c r="G66" s="13">
        <f>G70+G74</f>
        <v>262.7</v>
      </c>
      <c r="H66" s="13">
        <f>H70</f>
        <v>396.3</v>
      </c>
      <c r="I66" s="13">
        <f>I70+I82</f>
        <v>5782.2</v>
      </c>
      <c r="J66" s="13">
        <v>239.8</v>
      </c>
      <c r="K66" s="13">
        <f t="shared" ref="K66" si="32">K70+K74</f>
        <v>266.5</v>
      </c>
      <c r="L66" s="13">
        <f t="shared" si="2"/>
        <v>6947.5</v>
      </c>
    </row>
    <row r="67" spans="1:12" ht="16.5" customHeight="1" x14ac:dyDescent="0.25">
      <c r="A67" s="33"/>
      <c r="B67" s="36"/>
      <c r="C67" s="18"/>
      <c r="D67" s="11" t="s">
        <v>43</v>
      </c>
      <c r="E67" s="13">
        <v>0</v>
      </c>
      <c r="F67" s="13">
        <v>0</v>
      </c>
      <c r="G67" s="13">
        <f>G71+G75</f>
        <v>72069.100000000006</v>
      </c>
      <c r="H67" s="13">
        <f>H71</f>
        <v>39230.400000000001</v>
      </c>
      <c r="I67" s="13">
        <f>I71+I75</f>
        <v>21153.8</v>
      </c>
      <c r="J67" s="13">
        <f t="shared" ref="J67:K67" si="33">J71+J75</f>
        <v>23741.3</v>
      </c>
      <c r="K67" s="13">
        <f t="shared" si="33"/>
        <v>26379.200000000001</v>
      </c>
      <c r="L67" s="13">
        <f t="shared" si="2"/>
        <v>182573.8</v>
      </c>
    </row>
    <row r="68" spans="1:12" x14ac:dyDescent="0.25">
      <c r="A68" s="30" t="s">
        <v>15</v>
      </c>
      <c r="B68" s="31" t="s">
        <v>21</v>
      </c>
      <c r="C68" s="18" t="s">
        <v>18</v>
      </c>
      <c r="D68" s="6" t="s">
        <v>6</v>
      </c>
      <c r="E68" s="12">
        <f>E69</f>
        <v>0</v>
      </c>
      <c r="F68" s="12">
        <f t="shared" ref="F68" si="34">F69</f>
        <v>0</v>
      </c>
      <c r="G68" s="12">
        <f>G69+G70+G71</f>
        <v>72871.8</v>
      </c>
      <c r="H68" s="12">
        <f t="shared" ref="H68:K68" si="35">H69+H70+H71</f>
        <v>42494.6</v>
      </c>
      <c r="I68" s="12">
        <f t="shared" si="35"/>
        <v>23568.199999999997</v>
      </c>
      <c r="J68" s="12">
        <f t="shared" si="35"/>
        <v>23981.1</v>
      </c>
      <c r="K68" s="12">
        <f t="shared" si="35"/>
        <v>26645.7</v>
      </c>
      <c r="L68" s="13">
        <f t="shared" si="2"/>
        <v>189561.4</v>
      </c>
    </row>
    <row r="69" spans="1:12" ht="18.75" customHeight="1" x14ac:dyDescent="0.25">
      <c r="A69" s="30"/>
      <c r="B69" s="31"/>
      <c r="C69" s="18"/>
      <c r="D69" s="6" t="s">
        <v>8</v>
      </c>
      <c r="E69" s="13">
        <v>0</v>
      </c>
      <c r="F69" s="13">
        <v>0</v>
      </c>
      <c r="G69" s="13">
        <f>G73</f>
        <v>540</v>
      </c>
      <c r="H69" s="13">
        <f>1990.4+877.5</f>
        <v>2867.9</v>
      </c>
      <c r="I69" s="13">
        <f>1500+700.7</f>
        <v>2200.6999999999998</v>
      </c>
      <c r="J69" s="13"/>
      <c r="K69" s="13"/>
      <c r="L69" s="13">
        <f t="shared" si="2"/>
        <v>5608.6</v>
      </c>
    </row>
    <row r="70" spans="1:12" ht="32.25" customHeight="1" x14ac:dyDescent="0.25">
      <c r="A70" s="30"/>
      <c r="B70" s="31"/>
      <c r="C70" s="18"/>
      <c r="D70" s="6" t="s">
        <v>9</v>
      </c>
      <c r="E70" s="13">
        <v>0</v>
      </c>
      <c r="F70" s="13">
        <v>0</v>
      </c>
      <c r="G70" s="13">
        <v>262.7</v>
      </c>
      <c r="H70" s="5">
        <v>396.3</v>
      </c>
      <c r="I70" s="5">
        <v>213.7</v>
      </c>
      <c r="J70" s="5">
        <v>239.8</v>
      </c>
      <c r="K70" s="5">
        <v>266.5</v>
      </c>
      <c r="L70" s="13">
        <f t="shared" si="2"/>
        <v>1379</v>
      </c>
    </row>
    <row r="71" spans="1:12" ht="15.75" customHeight="1" x14ac:dyDescent="0.25">
      <c r="A71" s="30"/>
      <c r="B71" s="31"/>
      <c r="C71" s="18"/>
      <c r="D71" s="11" t="s">
        <v>43</v>
      </c>
      <c r="E71" s="13">
        <v>0</v>
      </c>
      <c r="F71" s="13">
        <v>0</v>
      </c>
      <c r="G71" s="13">
        <v>72069.100000000006</v>
      </c>
      <c r="H71" s="5">
        <v>39230.400000000001</v>
      </c>
      <c r="I71" s="5">
        <v>21153.8</v>
      </c>
      <c r="J71" s="5">
        <v>23741.3</v>
      </c>
      <c r="K71" s="5">
        <v>26379.200000000001</v>
      </c>
      <c r="L71" s="13">
        <f t="shared" si="2"/>
        <v>182573.8</v>
      </c>
    </row>
    <row r="72" spans="1:12" x14ac:dyDescent="0.25">
      <c r="A72" s="30" t="s">
        <v>16</v>
      </c>
      <c r="B72" s="31" t="s">
        <v>39</v>
      </c>
      <c r="C72" s="18" t="s">
        <v>18</v>
      </c>
      <c r="D72" s="6" t="s">
        <v>6</v>
      </c>
      <c r="E72" s="13">
        <f>E73</f>
        <v>0</v>
      </c>
      <c r="F72" s="13">
        <f t="shared" ref="F72:H72" si="36">F73</f>
        <v>0</v>
      </c>
      <c r="G72" s="13">
        <f t="shared" si="36"/>
        <v>540</v>
      </c>
      <c r="H72" s="13">
        <f t="shared" si="36"/>
        <v>877.5</v>
      </c>
      <c r="I72" s="13">
        <f>I73</f>
        <v>0</v>
      </c>
      <c r="J72" s="13">
        <f>J73</f>
        <v>0</v>
      </c>
      <c r="K72" s="13">
        <f>J73</f>
        <v>0</v>
      </c>
      <c r="L72" s="13">
        <f t="shared" si="2"/>
        <v>1417.5</v>
      </c>
    </row>
    <row r="73" spans="1:12" ht="18" customHeight="1" x14ac:dyDescent="0.25">
      <c r="A73" s="30"/>
      <c r="B73" s="31"/>
      <c r="C73" s="18"/>
      <c r="D73" s="6" t="s">
        <v>8</v>
      </c>
      <c r="E73" s="13">
        <v>0</v>
      </c>
      <c r="F73" s="13">
        <v>0</v>
      </c>
      <c r="G73" s="13">
        <v>540</v>
      </c>
      <c r="H73" s="13">
        <v>877.5</v>
      </c>
      <c r="I73" s="13"/>
      <c r="J73" s="13">
        <v>0</v>
      </c>
      <c r="K73" s="13">
        <v>0</v>
      </c>
      <c r="L73" s="13">
        <f t="shared" ref="L73:L79" si="37">SUM(E73:K73)</f>
        <v>1417.5</v>
      </c>
    </row>
    <row r="74" spans="1:12" ht="29.25" customHeight="1" x14ac:dyDescent="0.25">
      <c r="A74" s="30"/>
      <c r="B74" s="31"/>
      <c r="C74" s="18"/>
      <c r="D74" s="6" t="s">
        <v>9</v>
      </c>
      <c r="E74" s="13">
        <v>0</v>
      </c>
      <c r="F74" s="13">
        <v>0</v>
      </c>
      <c r="G74" s="13">
        <v>0</v>
      </c>
      <c r="H74" s="5">
        <v>0</v>
      </c>
      <c r="I74" s="5">
        <v>0</v>
      </c>
      <c r="J74" s="5">
        <v>0</v>
      </c>
      <c r="K74" s="5">
        <v>0</v>
      </c>
      <c r="L74" s="13">
        <f t="shared" si="37"/>
        <v>0</v>
      </c>
    </row>
    <row r="75" spans="1:12" ht="45" customHeight="1" x14ac:dyDescent="0.25">
      <c r="A75" s="30"/>
      <c r="B75" s="31"/>
      <c r="C75" s="18"/>
      <c r="D75" s="11" t="s">
        <v>43</v>
      </c>
      <c r="E75" s="13">
        <v>0</v>
      </c>
      <c r="F75" s="13">
        <v>0</v>
      </c>
      <c r="G75" s="13">
        <v>0</v>
      </c>
      <c r="H75" s="5">
        <v>0</v>
      </c>
      <c r="I75" s="5">
        <v>0</v>
      </c>
      <c r="J75" s="5">
        <v>0</v>
      </c>
      <c r="K75" s="5">
        <v>0</v>
      </c>
      <c r="L75" s="13">
        <f t="shared" si="37"/>
        <v>0</v>
      </c>
    </row>
    <row r="76" spans="1:12" ht="15" customHeight="1" x14ac:dyDescent="0.25">
      <c r="A76" s="30" t="s">
        <v>37</v>
      </c>
      <c r="B76" s="29" t="s">
        <v>38</v>
      </c>
      <c r="C76" s="18" t="s">
        <v>18</v>
      </c>
      <c r="D76" s="6" t="s">
        <v>6</v>
      </c>
      <c r="E76" s="13">
        <f>E77</f>
        <v>0</v>
      </c>
      <c r="F76" s="13">
        <f t="shared" ref="F76:G76" si="38">F77</f>
        <v>0</v>
      </c>
      <c r="G76" s="13">
        <f t="shared" si="38"/>
        <v>0</v>
      </c>
      <c r="H76" s="13">
        <f>H77</f>
        <v>0</v>
      </c>
      <c r="I76" s="13">
        <f t="shared" ref="I76:J76" si="39">I77</f>
        <v>0</v>
      </c>
      <c r="J76" s="13">
        <f t="shared" si="39"/>
        <v>0</v>
      </c>
      <c r="K76" s="13">
        <v>0</v>
      </c>
      <c r="L76" s="13">
        <f t="shared" si="37"/>
        <v>0</v>
      </c>
    </row>
    <row r="77" spans="1:12" ht="24" customHeight="1" x14ac:dyDescent="0.25">
      <c r="A77" s="30"/>
      <c r="B77" s="45"/>
      <c r="C77" s="18"/>
      <c r="D77" s="6" t="s">
        <v>8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f t="shared" si="37"/>
        <v>0</v>
      </c>
    </row>
    <row r="78" spans="1:12" ht="32.25" customHeight="1" x14ac:dyDescent="0.25">
      <c r="A78" s="30"/>
      <c r="B78" s="45"/>
      <c r="C78" s="18"/>
      <c r="D78" s="6" t="s">
        <v>9</v>
      </c>
      <c r="E78" s="13">
        <v>0</v>
      </c>
      <c r="F78" s="13">
        <v>0</v>
      </c>
      <c r="G78" s="13">
        <v>0</v>
      </c>
      <c r="H78" s="5">
        <v>0</v>
      </c>
      <c r="I78" s="5">
        <v>0</v>
      </c>
      <c r="J78" s="5">
        <v>0</v>
      </c>
      <c r="K78" s="5">
        <v>0</v>
      </c>
      <c r="L78" s="13">
        <f t="shared" si="37"/>
        <v>0</v>
      </c>
    </row>
    <row r="79" spans="1:12" ht="39.75" customHeight="1" x14ac:dyDescent="0.25">
      <c r="A79" s="30"/>
      <c r="B79" s="48"/>
      <c r="C79" s="18"/>
      <c r="D79" s="11" t="s">
        <v>43</v>
      </c>
      <c r="E79" s="13">
        <v>0</v>
      </c>
      <c r="F79" s="13">
        <v>0</v>
      </c>
      <c r="G79" s="13">
        <v>0</v>
      </c>
      <c r="H79" s="5">
        <v>0</v>
      </c>
      <c r="I79" s="5">
        <v>0</v>
      </c>
      <c r="J79" s="5">
        <v>0</v>
      </c>
      <c r="K79" s="5">
        <v>0</v>
      </c>
      <c r="L79" s="13">
        <f t="shared" si="37"/>
        <v>0</v>
      </c>
    </row>
    <row r="80" spans="1:12" x14ac:dyDescent="0.25">
      <c r="A80" s="24" t="s">
        <v>44</v>
      </c>
      <c r="B80" s="18" t="s">
        <v>40</v>
      </c>
      <c r="C80" s="18" t="s">
        <v>18</v>
      </c>
      <c r="D80" s="11" t="s">
        <v>6</v>
      </c>
      <c r="E80" s="13">
        <f>E81</f>
        <v>0</v>
      </c>
      <c r="F80" s="13">
        <f t="shared" ref="F80:G80" si="40">F81</f>
        <v>0</v>
      </c>
      <c r="G80" s="13">
        <f t="shared" si="40"/>
        <v>0</v>
      </c>
      <c r="H80" s="13">
        <f>H81</f>
        <v>0</v>
      </c>
      <c r="I80" s="13">
        <f>I81+I82+I83</f>
        <v>8054.9</v>
      </c>
      <c r="J80" s="13">
        <f t="shared" ref="J80:K80" si="41">J81</f>
        <v>1053.5</v>
      </c>
      <c r="K80" s="13">
        <f t="shared" si="41"/>
        <v>1053.5</v>
      </c>
      <c r="L80" s="13">
        <f t="shared" ref="L80:L83" si="42">SUM(E80:K80)</f>
        <v>10161.9</v>
      </c>
    </row>
    <row r="81" spans="1:12" x14ac:dyDescent="0.25">
      <c r="A81" s="24"/>
      <c r="B81" s="18"/>
      <c r="C81" s="18"/>
      <c r="D81" s="11" t="s">
        <v>8</v>
      </c>
      <c r="E81" s="13">
        <v>0</v>
      </c>
      <c r="F81" s="13">
        <v>0</v>
      </c>
      <c r="G81" s="13">
        <v>0</v>
      </c>
      <c r="H81" s="13">
        <v>0</v>
      </c>
      <c r="I81" s="17">
        <f>I85+I89</f>
        <v>2486.4</v>
      </c>
      <c r="J81" s="13">
        <v>1053.5</v>
      </c>
      <c r="K81" s="13">
        <v>1053.5</v>
      </c>
      <c r="L81" s="13">
        <f t="shared" si="42"/>
        <v>4593.3999999999996</v>
      </c>
    </row>
    <row r="82" spans="1:12" ht="30" x14ac:dyDescent="0.25">
      <c r="A82" s="24"/>
      <c r="B82" s="18"/>
      <c r="C82" s="18"/>
      <c r="D82" s="11" t="s">
        <v>9</v>
      </c>
      <c r="E82" s="13">
        <v>0</v>
      </c>
      <c r="F82" s="13">
        <v>0</v>
      </c>
      <c r="G82" s="13">
        <v>0</v>
      </c>
      <c r="H82" s="5">
        <v>0</v>
      </c>
      <c r="I82" s="5">
        <f>I86+I90</f>
        <v>5568.5</v>
      </c>
      <c r="J82" s="5">
        <v>0</v>
      </c>
      <c r="K82" s="5">
        <v>0</v>
      </c>
      <c r="L82" s="13">
        <f t="shared" si="42"/>
        <v>5568.5</v>
      </c>
    </row>
    <row r="83" spans="1:12" x14ac:dyDescent="0.25">
      <c r="A83" s="24"/>
      <c r="B83" s="18"/>
      <c r="C83" s="18"/>
      <c r="D83" s="11" t="s">
        <v>43</v>
      </c>
      <c r="E83" s="13">
        <v>0</v>
      </c>
      <c r="F83" s="13">
        <v>0</v>
      </c>
      <c r="G83" s="13">
        <v>0</v>
      </c>
      <c r="H83" s="5">
        <v>0</v>
      </c>
      <c r="I83" s="5">
        <v>0</v>
      </c>
      <c r="J83" s="5">
        <v>0</v>
      </c>
      <c r="K83" s="5">
        <v>0</v>
      </c>
      <c r="L83" s="13">
        <f t="shared" si="42"/>
        <v>0</v>
      </c>
    </row>
    <row r="84" spans="1:12" ht="23.25" customHeight="1" x14ac:dyDescent="0.25">
      <c r="A84" s="50" t="s">
        <v>62</v>
      </c>
      <c r="B84" s="37" t="s">
        <v>45</v>
      </c>
      <c r="C84" s="18" t="s">
        <v>18</v>
      </c>
      <c r="D84" s="11" t="s">
        <v>6</v>
      </c>
      <c r="E84" s="8">
        <f>E85+E86+E87</f>
        <v>0</v>
      </c>
      <c r="F84" s="8">
        <f t="shared" ref="F84:K84" si="43">F85+F86+F87</f>
        <v>0</v>
      </c>
      <c r="G84" s="8">
        <f t="shared" si="43"/>
        <v>0</v>
      </c>
      <c r="H84" s="8">
        <f t="shared" si="43"/>
        <v>0</v>
      </c>
      <c r="I84" s="8">
        <f t="shared" si="43"/>
        <v>3500</v>
      </c>
      <c r="J84" s="8">
        <f t="shared" si="43"/>
        <v>0</v>
      </c>
      <c r="K84" s="8">
        <f t="shared" si="43"/>
        <v>0</v>
      </c>
      <c r="L84" s="13">
        <f>SUM(E84:K84)</f>
        <v>3500</v>
      </c>
    </row>
    <row r="85" spans="1:12" ht="24" customHeight="1" x14ac:dyDescent="0.25">
      <c r="A85" s="51"/>
      <c r="B85" s="47"/>
      <c r="C85" s="18"/>
      <c r="D85" s="11" t="s">
        <v>8</v>
      </c>
      <c r="E85" s="8"/>
      <c r="F85" s="8"/>
      <c r="G85" s="8"/>
      <c r="H85" s="8"/>
      <c r="I85" s="8">
        <v>1131.5</v>
      </c>
      <c r="J85" s="8"/>
      <c r="K85" s="8"/>
      <c r="L85" s="13">
        <f t="shared" ref="L85:L87" si="44">SUM(E85:K85)</f>
        <v>1131.5</v>
      </c>
    </row>
    <row r="86" spans="1:12" ht="35.25" customHeight="1" x14ac:dyDescent="0.25">
      <c r="A86" s="51"/>
      <c r="B86" s="47"/>
      <c r="C86" s="18"/>
      <c r="D86" s="11" t="s">
        <v>9</v>
      </c>
      <c r="E86" s="8"/>
      <c r="F86" s="8"/>
      <c r="G86" s="8"/>
      <c r="H86" s="8"/>
      <c r="I86" s="8">
        <v>2368.5</v>
      </c>
      <c r="J86" s="8"/>
      <c r="K86" s="8"/>
      <c r="L86" s="13">
        <f t="shared" si="44"/>
        <v>2368.5</v>
      </c>
    </row>
    <row r="87" spans="1:12" ht="26.25" customHeight="1" x14ac:dyDescent="0.25">
      <c r="A87" s="52"/>
      <c r="B87" s="49"/>
      <c r="C87" s="18"/>
      <c r="D87" s="11" t="s">
        <v>43</v>
      </c>
      <c r="E87" s="8"/>
      <c r="F87" s="8"/>
      <c r="G87" s="8"/>
      <c r="H87" s="8"/>
      <c r="I87" s="8"/>
      <c r="J87" s="8"/>
      <c r="K87" s="8"/>
      <c r="L87" s="13">
        <f t="shared" si="44"/>
        <v>0</v>
      </c>
    </row>
    <row r="88" spans="1:12" ht="26.25" customHeight="1" x14ac:dyDescent="0.25">
      <c r="A88" s="50" t="s">
        <v>65</v>
      </c>
      <c r="B88" s="37" t="s">
        <v>63</v>
      </c>
      <c r="C88" s="18" t="s">
        <v>18</v>
      </c>
      <c r="D88" s="11" t="s">
        <v>6</v>
      </c>
      <c r="E88" s="8">
        <f>E89+E90+E91</f>
        <v>0</v>
      </c>
      <c r="F88" s="8">
        <f t="shared" ref="F88:K88" si="45">F89+F90+F91</f>
        <v>0</v>
      </c>
      <c r="G88" s="8">
        <f t="shared" si="45"/>
        <v>0</v>
      </c>
      <c r="H88" s="8">
        <f t="shared" si="45"/>
        <v>0</v>
      </c>
      <c r="I88" s="8">
        <f t="shared" si="45"/>
        <v>4554.8999999999996</v>
      </c>
      <c r="J88" s="8">
        <f t="shared" si="45"/>
        <v>0</v>
      </c>
      <c r="K88" s="8">
        <f t="shared" si="45"/>
        <v>0</v>
      </c>
      <c r="L88" s="13">
        <f>SUM(E88:K88)</f>
        <v>4554.8999999999996</v>
      </c>
    </row>
    <row r="89" spans="1:12" ht="26.25" customHeight="1" x14ac:dyDescent="0.25">
      <c r="A89" s="51"/>
      <c r="B89" s="47"/>
      <c r="C89" s="18"/>
      <c r="D89" s="11" t="s">
        <v>8</v>
      </c>
      <c r="E89" s="8"/>
      <c r="F89" s="8"/>
      <c r="G89" s="8"/>
      <c r="H89" s="8"/>
      <c r="I89" s="8">
        <f>I94+I98+I102+I106+I110+I114+I118+I122+I126+I130+I134+I138+I142+I146+I150+I154+I158</f>
        <v>1354.9</v>
      </c>
      <c r="J89" s="8">
        <f t="shared" ref="J89:L89" si="46">J94+J98+J102+J106+J110+J114+J118+J122+J126+J130+J134+J138+J142+J146+J150+J154+J158</f>
        <v>0</v>
      </c>
      <c r="K89" s="8">
        <f t="shared" si="46"/>
        <v>0</v>
      </c>
      <c r="L89" s="8">
        <f t="shared" si="46"/>
        <v>1354.9</v>
      </c>
    </row>
    <row r="90" spans="1:12" ht="32.25" customHeight="1" x14ac:dyDescent="0.25">
      <c r="A90" s="51"/>
      <c r="B90" s="47"/>
      <c r="C90" s="18"/>
      <c r="D90" s="11" t="s">
        <v>9</v>
      </c>
      <c r="E90" s="8"/>
      <c r="F90" s="8"/>
      <c r="G90" s="8"/>
      <c r="H90" s="8"/>
      <c r="I90" s="8">
        <f>I95+I99+I103+I107+I111+I115+I119+I123+I127+I131+I135+I139+I143+I147+I151+I155+I159</f>
        <v>3200</v>
      </c>
      <c r="J90" s="8">
        <f t="shared" ref="J90:L90" si="47">J95+J99+J103+J107+J111+J115+J119+J123+J127+J131+J135+J139+J143+J147+J151+J155+J159</f>
        <v>0</v>
      </c>
      <c r="K90" s="8">
        <f t="shared" si="47"/>
        <v>0</v>
      </c>
      <c r="L90" s="8">
        <f t="shared" si="47"/>
        <v>3200</v>
      </c>
    </row>
    <row r="91" spans="1:12" ht="26.25" customHeight="1" x14ac:dyDescent="0.25">
      <c r="A91" s="52"/>
      <c r="B91" s="49"/>
      <c r="C91" s="18"/>
      <c r="D91" s="11" t="s">
        <v>43</v>
      </c>
      <c r="E91" s="8"/>
      <c r="F91" s="8"/>
      <c r="G91" s="8"/>
      <c r="H91" s="8"/>
      <c r="I91" s="8"/>
      <c r="J91" s="8"/>
      <c r="K91" s="8"/>
      <c r="L91" s="13">
        <f t="shared" ref="L91" si="48">SUM(E91:K91)</f>
        <v>0</v>
      </c>
    </row>
    <row r="92" spans="1:12" ht="26.25" customHeight="1" x14ac:dyDescent="0.25">
      <c r="A92" s="9"/>
      <c r="B92" s="10" t="s">
        <v>64</v>
      </c>
      <c r="C92" s="10"/>
      <c r="D92" s="11"/>
      <c r="E92" s="8"/>
      <c r="F92" s="8"/>
      <c r="G92" s="8"/>
      <c r="H92" s="8"/>
      <c r="I92" s="8"/>
      <c r="J92" s="8"/>
      <c r="K92" s="8"/>
      <c r="L92" s="13"/>
    </row>
    <row r="93" spans="1:12" ht="26.25" customHeight="1" x14ac:dyDescent="0.25">
      <c r="A93" s="50" t="s">
        <v>66</v>
      </c>
      <c r="B93" s="37" t="s">
        <v>83</v>
      </c>
      <c r="C93" s="18" t="s">
        <v>18</v>
      </c>
      <c r="D93" s="11" t="s">
        <v>6</v>
      </c>
      <c r="E93" s="8">
        <f>E94+E95+E96</f>
        <v>0</v>
      </c>
      <c r="F93" s="8">
        <f t="shared" ref="F93" si="49">F94+F95+F96</f>
        <v>0</v>
      </c>
      <c r="G93" s="8">
        <f t="shared" ref="G93" si="50">G94+G95+G96</f>
        <v>0</v>
      </c>
      <c r="H93" s="8">
        <f t="shared" ref="H93" si="51">H94+H95+H96</f>
        <v>0</v>
      </c>
      <c r="I93" s="8">
        <f t="shared" ref="I93" si="52">I94+I95+I96</f>
        <v>564.35</v>
      </c>
      <c r="J93" s="8">
        <f t="shared" ref="J93" si="53">J94+J95+J96</f>
        <v>0</v>
      </c>
      <c r="K93" s="8">
        <f t="shared" ref="K93" si="54">K94+K95+K96</f>
        <v>0</v>
      </c>
      <c r="L93" s="13">
        <f>SUM(E93:K93)</f>
        <v>564.35</v>
      </c>
    </row>
    <row r="94" spans="1:12" ht="26.25" customHeight="1" x14ac:dyDescent="0.25">
      <c r="A94" s="51"/>
      <c r="B94" s="47"/>
      <c r="C94" s="18"/>
      <c r="D94" s="11" t="s">
        <v>8</v>
      </c>
      <c r="E94" s="8"/>
      <c r="F94" s="8"/>
      <c r="G94" s="8"/>
      <c r="H94" s="8"/>
      <c r="I94" s="8">
        <v>564.35</v>
      </c>
      <c r="J94" s="8"/>
      <c r="K94" s="8"/>
      <c r="L94" s="13">
        <f t="shared" ref="L94:L96" si="55">SUM(E94:K94)</f>
        <v>564.35</v>
      </c>
    </row>
    <row r="95" spans="1:12" ht="33.75" customHeight="1" x14ac:dyDescent="0.25">
      <c r="A95" s="51"/>
      <c r="B95" s="47"/>
      <c r="C95" s="18"/>
      <c r="D95" s="11" t="s">
        <v>9</v>
      </c>
      <c r="E95" s="8"/>
      <c r="F95" s="8"/>
      <c r="G95" s="8"/>
      <c r="H95" s="8"/>
      <c r="I95" s="8"/>
      <c r="J95" s="8"/>
      <c r="K95" s="8"/>
      <c r="L95" s="13">
        <f t="shared" si="55"/>
        <v>0</v>
      </c>
    </row>
    <row r="96" spans="1:12" ht="26.25" customHeight="1" x14ac:dyDescent="0.25">
      <c r="A96" s="52"/>
      <c r="B96" s="49"/>
      <c r="C96" s="18"/>
      <c r="D96" s="11" t="s">
        <v>43</v>
      </c>
      <c r="E96" s="8"/>
      <c r="F96" s="8"/>
      <c r="G96" s="8"/>
      <c r="H96" s="8"/>
      <c r="I96" s="8"/>
      <c r="J96" s="8"/>
      <c r="K96" s="8"/>
      <c r="L96" s="13">
        <f t="shared" si="55"/>
        <v>0</v>
      </c>
    </row>
    <row r="97" spans="1:13" ht="26.25" customHeight="1" x14ac:dyDescent="0.25">
      <c r="A97" s="50" t="s">
        <v>67</v>
      </c>
      <c r="B97" s="37" t="s">
        <v>46</v>
      </c>
      <c r="C97" s="18" t="s">
        <v>18</v>
      </c>
      <c r="D97" s="11" t="s">
        <v>6</v>
      </c>
      <c r="E97" s="8">
        <f>E98+E99+E100</f>
        <v>0</v>
      </c>
      <c r="F97" s="8">
        <f t="shared" ref="F97" si="56">F98+F99+F100</f>
        <v>0</v>
      </c>
      <c r="G97" s="8">
        <f t="shared" ref="G97" si="57">G98+G99+G100</f>
        <v>0</v>
      </c>
      <c r="H97" s="8">
        <f t="shared" ref="H97" si="58">H98+H99+H100</f>
        <v>0</v>
      </c>
      <c r="I97" s="8">
        <f t="shared" ref="I97" si="59">I98+I99+I100</f>
        <v>255.59</v>
      </c>
      <c r="J97" s="8">
        <f t="shared" ref="J97" si="60">J98+J99+J100</f>
        <v>0</v>
      </c>
      <c r="K97" s="8">
        <f t="shared" ref="K97" si="61">K98+K99+K100</f>
        <v>0</v>
      </c>
      <c r="L97" s="13">
        <f>SUM(E97:K97)</f>
        <v>255.59</v>
      </c>
      <c r="M97" s="2">
        <v>1</v>
      </c>
    </row>
    <row r="98" spans="1:13" ht="26.25" customHeight="1" x14ac:dyDescent="0.25">
      <c r="A98" s="51"/>
      <c r="B98" s="47"/>
      <c r="C98" s="18"/>
      <c r="D98" s="11" t="s">
        <v>8</v>
      </c>
      <c r="E98" s="8"/>
      <c r="F98" s="8"/>
      <c r="G98" s="8"/>
      <c r="H98" s="8"/>
      <c r="I98" s="8">
        <v>55.59</v>
      </c>
      <c r="J98" s="8"/>
      <c r="K98" s="8"/>
      <c r="L98" s="13">
        <f t="shared" ref="L98:L100" si="62">SUM(E98:K98)</f>
        <v>55.59</v>
      </c>
    </row>
    <row r="99" spans="1:13" ht="29.25" customHeight="1" x14ac:dyDescent="0.25">
      <c r="A99" s="51"/>
      <c r="B99" s="47"/>
      <c r="C99" s="18"/>
      <c r="D99" s="11" t="s">
        <v>9</v>
      </c>
      <c r="E99" s="8"/>
      <c r="F99" s="8"/>
      <c r="G99" s="8"/>
      <c r="H99" s="8"/>
      <c r="I99" s="8">
        <v>200</v>
      </c>
      <c r="J99" s="8"/>
      <c r="K99" s="8"/>
      <c r="L99" s="13">
        <f t="shared" si="62"/>
        <v>200</v>
      </c>
    </row>
    <row r="100" spans="1:13" ht="26.25" customHeight="1" x14ac:dyDescent="0.25">
      <c r="A100" s="52"/>
      <c r="B100" s="49"/>
      <c r="C100" s="18"/>
      <c r="D100" s="11" t="s">
        <v>43</v>
      </c>
      <c r="E100" s="8"/>
      <c r="F100" s="8"/>
      <c r="G100" s="8"/>
      <c r="H100" s="8"/>
      <c r="I100" s="8"/>
      <c r="J100" s="8"/>
      <c r="K100" s="8"/>
      <c r="L100" s="13">
        <f t="shared" si="62"/>
        <v>0</v>
      </c>
    </row>
    <row r="101" spans="1:13" ht="26.25" customHeight="1" x14ac:dyDescent="0.25">
      <c r="A101" s="50" t="s">
        <v>68</v>
      </c>
      <c r="B101" s="37" t="s">
        <v>47</v>
      </c>
      <c r="C101" s="18" t="s">
        <v>18</v>
      </c>
      <c r="D101" s="11" t="s">
        <v>6</v>
      </c>
      <c r="E101" s="8">
        <f>E102+E103+E104</f>
        <v>0</v>
      </c>
      <c r="F101" s="8">
        <f t="shared" ref="F101" si="63">F102+F103+F104</f>
        <v>0</v>
      </c>
      <c r="G101" s="8">
        <f t="shared" ref="G101" si="64">G102+G103+G104</f>
        <v>0</v>
      </c>
      <c r="H101" s="8">
        <f t="shared" ref="H101:I113" si="65">H102+H103+H104</f>
        <v>0</v>
      </c>
      <c r="I101" s="8">
        <f t="shared" si="65"/>
        <v>250.77</v>
      </c>
      <c r="J101" s="8">
        <f t="shared" ref="J101" si="66">J102+J103+J104</f>
        <v>0</v>
      </c>
      <c r="K101" s="8">
        <f t="shared" ref="K101" si="67">K102+K103+K104</f>
        <v>0</v>
      </c>
      <c r="L101" s="13">
        <f>SUM(E101:K101)</f>
        <v>250.77</v>
      </c>
    </row>
    <row r="102" spans="1:13" ht="26.25" customHeight="1" x14ac:dyDescent="0.25">
      <c r="A102" s="51"/>
      <c r="B102" s="47"/>
      <c r="C102" s="18"/>
      <c r="D102" s="11" t="s">
        <v>8</v>
      </c>
      <c r="E102" s="8"/>
      <c r="F102" s="8"/>
      <c r="G102" s="8"/>
      <c r="H102" s="8"/>
      <c r="I102" s="8">
        <v>50.77</v>
      </c>
      <c r="J102" s="8"/>
      <c r="K102" s="8"/>
      <c r="L102" s="13">
        <f t="shared" ref="L102:L104" si="68">SUM(E102:K102)</f>
        <v>50.77</v>
      </c>
    </row>
    <row r="103" spans="1:13" ht="32.25" customHeight="1" x14ac:dyDescent="0.25">
      <c r="A103" s="51"/>
      <c r="B103" s="47"/>
      <c r="C103" s="18"/>
      <c r="D103" s="11" t="s">
        <v>9</v>
      </c>
      <c r="E103" s="8"/>
      <c r="F103" s="8"/>
      <c r="G103" s="8"/>
      <c r="H103" s="8"/>
      <c r="I103" s="8">
        <v>200</v>
      </c>
      <c r="J103" s="8"/>
      <c r="K103" s="8"/>
      <c r="L103" s="13">
        <f t="shared" si="68"/>
        <v>200</v>
      </c>
    </row>
    <row r="104" spans="1:13" ht="26.25" customHeight="1" x14ac:dyDescent="0.25">
      <c r="A104" s="52"/>
      <c r="B104" s="49"/>
      <c r="C104" s="18"/>
      <c r="D104" s="11" t="s">
        <v>43</v>
      </c>
      <c r="E104" s="8"/>
      <c r="F104" s="8"/>
      <c r="G104" s="8"/>
      <c r="H104" s="8"/>
      <c r="I104" s="8"/>
      <c r="J104" s="8"/>
      <c r="K104" s="8"/>
      <c r="L104" s="13">
        <f t="shared" si="68"/>
        <v>0</v>
      </c>
    </row>
    <row r="105" spans="1:13" ht="26.25" customHeight="1" x14ac:dyDescent="0.25">
      <c r="A105" s="50" t="s">
        <v>69</v>
      </c>
      <c r="B105" s="37" t="s">
        <v>48</v>
      </c>
      <c r="C105" s="18" t="s">
        <v>18</v>
      </c>
      <c r="D105" s="11" t="s">
        <v>6</v>
      </c>
      <c r="E105" s="8">
        <f>E106+E107+E108</f>
        <v>0</v>
      </c>
      <c r="F105" s="8">
        <f t="shared" ref="F105" si="69">F106+F107+F108</f>
        <v>0</v>
      </c>
      <c r="G105" s="8">
        <f t="shared" ref="G105" si="70">G106+G107+G108</f>
        <v>0</v>
      </c>
      <c r="H105" s="8">
        <f t="shared" ref="H105" si="71">H106+H107+H108</f>
        <v>0</v>
      </c>
      <c r="I105" s="8">
        <f t="shared" si="65"/>
        <v>280.99</v>
      </c>
      <c r="J105" s="8">
        <f t="shared" ref="J105" si="72">J106+J107+J108</f>
        <v>0</v>
      </c>
      <c r="K105" s="8">
        <f t="shared" ref="K105" si="73">K106+K107+K108</f>
        <v>0</v>
      </c>
      <c r="L105" s="13">
        <f>SUM(E105:K105)</f>
        <v>280.99</v>
      </c>
    </row>
    <row r="106" spans="1:13" ht="26.25" customHeight="1" x14ac:dyDescent="0.25">
      <c r="A106" s="51"/>
      <c r="B106" s="47"/>
      <c r="C106" s="18"/>
      <c r="D106" s="11" t="s">
        <v>8</v>
      </c>
      <c r="E106" s="8"/>
      <c r="F106" s="8"/>
      <c r="G106" s="8"/>
      <c r="H106" s="8"/>
      <c r="I106" s="8">
        <v>80.989999999999995</v>
      </c>
      <c r="J106" s="8"/>
      <c r="K106" s="8"/>
      <c r="L106" s="13">
        <f t="shared" ref="L106:L108" si="74">SUM(E106:K106)</f>
        <v>80.989999999999995</v>
      </c>
    </row>
    <row r="107" spans="1:13" ht="34.5" customHeight="1" x14ac:dyDescent="0.25">
      <c r="A107" s="51"/>
      <c r="B107" s="47"/>
      <c r="C107" s="18"/>
      <c r="D107" s="11" t="s">
        <v>9</v>
      </c>
      <c r="E107" s="8"/>
      <c r="F107" s="8"/>
      <c r="G107" s="8"/>
      <c r="H107" s="8"/>
      <c r="I107" s="8">
        <v>200</v>
      </c>
      <c r="J107" s="8"/>
      <c r="K107" s="8"/>
      <c r="L107" s="13">
        <f t="shared" si="74"/>
        <v>200</v>
      </c>
    </row>
    <row r="108" spans="1:13" ht="26.25" customHeight="1" x14ac:dyDescent="0.25">
      <c r="A108" s="52"/>
      <c r="B108" s="49"/>
      <c r="C108" s="18"/>
      <c r="D108" s="11" t="s">
        <v>43</v>
      </c>
      <c r="E108" s="8"/>
      <c r="F108" s="8"/>
      <c r="G108" s="8"/>
      <c r="H108" s="8"/>
      <c r="I108" s="8"/>
      <c r="J108" s="8"/>
      <c r="K108" s="8"/>
      <c r="L108" s="13">
        <f t="shared" si="74"/>
        <v>0</v>
      </c>
    </row>
    <row r="109" spans="1:13" ht="26.25" customHeight="1" x14ac:dyDescent="0.25">
      <c r="A109" s="50" t="s">
        <v>70</v>
      </c>
      <c r="B109" s="37" t="s">
        <v>49</v>
      </c>
      <c r="C109" s="18" t="s">
        <v>18</v>
      </c>
      <c r="D109" s="11" t="s">
        <v>6</v>
      </c>
      <c r="E109" s="8">
        <f>E110+E111+E112</f>
        <v>0</v>
      </c>
      <c r="F109" s="8">
        <f t="shared" ref="F109" si="75">F110+F111+F112</f>
        <v>0</v>
      </c>
      <c r="G109" s="8">
        <f t="shared" ref="G109" si="76">G110+G111+G112</f>
        <v>0</v>
      </c>
      <c r="H109" s="8">
        <f t="shared" ref="H109" si="77">H110+H111+H112</f>
        <v>0</v>
      </c>
      <c r="I109" s="8">
        <f t="shared" si="65"/>
        <v>255.32</v>
      </c>
      <c r="J109" s="8">
        <f t="shared" ref="J109" si="78">J110+J111+J112</f>
        <v>0</v>
      </c>
      <c r="K109" s="8">
        <f t="shared" ref="K109" si="79">K110+K111+K112</f>
        <v>0</v>
      </c>
      <c r="L109" s="13">
        <f>SUM(E109:K109)</f>
        <v>255.32</v>
      </c>
    </row>
    <row r="110" spans="1:13" ht="26.25" customHeight="1" x14ac:dyDescent="0.25">
      <c r="A110" s="51"/>
      <c r="B110" s="47"/>
      <c r="C110" s="18"/>
      <c r="D110" s="11" t="s">
        <v>8</v>
      </c>
      <c r="E110" s="8"/>
      <c r="F110" s="8"/>
      <c r="G110" s="8"/>
      <c r="H110" s="8"/>
      <c r="I110" s="8">
        <v>55.32</v>
      </c>
      <c r="J110" s="8"/>
      <c r="K110" s="8"/>
      <c r="L110" s="13">
        <f t="shared" ref="L110:L112" si="80">SUM(E110:K110)</f>
        <v>55.32</v>
      </c>
    </row>
    <row r="111" spans="1:13" ht="30" customHeight="1" x14ac:dyDescent="0.25">
      <c r="A111" s="51"/>
      <c r="B111" s="47"/>
      <c r="C111" s="18"/>
      <c r="D111" s="11" t="s">
        <v>9</v>
      </c>
      <c r="E111" s="8"/>
      <c r="F111" s="8"/>
      <c r="G111" s="8"/>
      <c r="H111" s="8"/>
      <c r="I111" s="8">
        <v>200</v>
      </c>
      <c r="J111" s="8"/>
      <c r="K111" s="8"/>
      <c r="L111" s="13">
        <f t="shared" si="80"/>
        <v>200</v>
      </c>
    </row>
    <row r="112" spans="1:13" ht="26.25" customHeight="1" x14ac:dyDescent="0.25">
      <c r="A112" s="52"/>
      <c r="B112" s="49"/>
      <c r="C112" s="18"/>
      <c r="D112" s="11" t="s">
        <v>43</v>
      </c>
      <c r="E112" s="8"/>
      <c r="F112" s="8"/>
      <c r="G112" s="8"/>
      <c r="H112" s="8"/>
      <c r="I112" s="8"/>
      <c r="J112" s="8"/>
      <c r="K112" s="8"/>
      <c r="L112" s="13">
        <f t="shared" si="80"/>
        <v>0</v>
      </c>
    </row>
    <row r="113" spans="1:12" ht="26.25" customHeight="1" x14ac:dyDescent="0.25">
      <c r="A113" s="50" t="s">
        <v>71</v>
      </c>
      <c r="B113" s="37" t="s">
        <v>50</v>
      </c>
      <c r="C113" s="18" t="s">
        <v>18</v>
      </c>
      <c r="D113" s="11" t="s">
        <v>6</v>
      </c>
      <c r="E113" s="8">
        <f>E114+E115+E116</f>
        <v>0</v>
      </c>
      <c r="F113" s="8">
        <f t="shared" ref="F113" si="81">F114+F115+F116</f>
        <v>0</v>
      </c>
      <c r="G113" s="8">
        <f t="shared" ref="G113" si="82">G114+G115+G116</f>
        <v>0</v>
      </c>
      <c r="H113" s="8">
        <f t="shared" ref="H113" si="83">H114+H115+H116</f>
        <v>0</v>
      </c>
      <c r="I113" s="8">
        <f t="shared" si="65"/>
        <v>260.64999999999998</v>
      </c>
      <c r="J113" s="8">
        <f t="shared" ref="J113" si="84">J114+J115+J116</f>
        <v>0</v>
      </c>
      <c r="K113" s="8">
        <f t="shared" ref="K113" si="85">K114+K115+K116</f>
        <v>0</v>
      </c>
      <c r="L113" s="13">
        <f>SUM(E113:K113)</f>
        <v>260.64999999999998</v>
      </c>
    </row>
    <row r="114" spans="1:12" ht="26.25" customHeight="1" x14ac:dyDescent="0.25">
      <c r="A114" s="51"/>
      <c r="B114" s="47"/>
      <c r="C114" s="18"/>
      <c r="D114" s="11" t="s">
        <v>8</v>
      </c>
      <c r="E114" s="8"/>
      <c r="F114" s="8"/>
      <c r="G114" s="8"/>
      <c r="H114" s="8"/>
      <c r="I114" s="8">
        <v>60.65</v>
      </c>
      <c r="J114" s="8"/>
      <c r="K114" s="8"/>
      <c r="L114" s="13">
        <f t="shared" ref="L114:L116" si="86">SUM(E114:K114)</f>
        <v>60.65</v>
      </c>
    </row>
    <row r="115" spans="1:12" ht="31.5" customHeight="1" x14ac:dyDescent="0.25">
      <c r="A115" s="51"/>
      <c r="B115" s="47"/>
      <c r="C115" s="18"/>
      <c r="D115" s="11" t="s">
        <v>9</v>
      </c>
      <c r="E115" s="8"/>
      <c r="F115" s="8"/>
      <c r="G115" s="8"/>
      <c r="H115" s="8"/>
      <c r="I115" s="8">
        <v>200</v>
      </c>
      <c r="J115" s="8"/>
      <c r="K115" s="8"/>
      <c r="L115" s="13">
        <f t="shared" si="86"/>
        <v>200</v>
      </c>
    </row>
    <row r="116" spans="1:12" ht="26.25" customHeight="1" x14ac:dyDescent="0.25">
      <c r="A116" s="52"/>
      <c r="B116" s="49"/>
      <c r="C116" s="18"/>
      <c r="D116" s="11" t="s">
        <v>43</v>
      </c>
      <c r="E116" s="8"/>
      <c r="F116" s="8"/>
      <c r="G116" s="8"/>
      <c r="H116" s="8"/>
      <c r="I116" s="8"/>
      <c r="J116" s="8"/>
      <c r="K116" s="8"/>
      <c r="L116" s="13">
        <f t="shared" si="86"/>
        <v>0</v>
      </c>
    </row>
    <row r="117" spans="1:12" ht="26.25" customHeight="1" x14ac:dyDescent="0.25">
      <c r="A117" s="50" t="s">
        <v>72</v>
      </c>
      <c r="B117" s="37" t="s">
        <v>51</v>
      </c>
      <c r="C117" s="18" t="s">
        <v>18</v>
      </c>
      <c r="D117" s="11" t="s">
        <v>6</v>
      </c>
      <c r="E117" s="8">
        <f>E118+E119+E120</f>
        <v>0</v>
      </c>
      <c r="F117" s="8">
        <f t="shared" ref="F117" si="87">F118+F119+F120</f>
        <v>0</v>
      </c>
      <c r="G117" s="8">
        <f t="shared" ref="G117" si="88">G118+G119+G120</f>
        <v>0</v>
      </c>
      <c r="H117" s="8">
        <f t="shared" ref="H117:I129" si="89">H118+H119+H120</f>
        <v>0</v>
      </c>
      <c r="I117" s="8">
        <f t="shared" si="89"/>
        <v>251.47</v>
      </c>
      <c r="J117" s="8">
        <f t="shared" ref="J117" si="90">J118+J119+J120</f>
        <v>0</v>
      </c>
      <c r="K117" s="8">
        <f t="shared" ref="K117" si="91">K118+K119+K120</f>
        <v>0</v>
      </c>
      <c r="L117" s="13">
        <f>SUM(E117:K117)</f>
        <v>251.47</v>
      </c>
    </row>
    <row r="118" spans="1:12" ht="26.25" customHeight="1" x14ac:dyDescent="0.25">
      <c r="A118" s="51"/>
      <c r="B118" s="47"/>
      <c r="C118" s="18"/>
      <c r="D118" s="11" t="s">
        <v>8</v>
      </c>
      <c r="E118" s="8"/>
      <c r="F118" s="8"/>
      <c r="G118" s="8"/>
      <c r="H118" s="8"/>
      <c r="I118" s="8">
        <v>51.47</v>
      </c>
      <c r="J118" s="8"/>
      <c r="K118" s="8"/>
      <c r="L118" s="13">
        <f t="shared" ref="L118:L120" si="92">SUM(E118:K118)</f>
        <v>51.47</v>
      </c>
    </row>
    <row r="119" spans="1:12" ht="32.25" customHeight="1" x14ac:dyDescent="0.25">
      <c r="A119" s="51"/>
      <c r="B119" s="47"/>
      <c r="C119" s="18"/>
      <c r="D119" s="11" t="s">
        <v>9</v>
      </c>
      <c r="E119" s="8"/>
      <c r="F119" s="8"/>
      <c r="G119" s="8"/>
      <c r="H119" s="8"/>
      <c r="I119" s="8">
        <v>200</v>
      </c>
      <c r="J119" s="8"/>
      <c r="K119" s="8"/>
      <c r="L119" s="13">
        <f t="shared" si="92"/>
        <v>200</v>
      </c>
    </row>
    <row r="120" spans="1:12" ht="26.25" customHeight="1" x14ac:dyDescent="0.25">
      <c r="A120" s="52"/>
      <c r="B120" s="49"/>
      <c r="C120" s="18"/>
      <c r="D120" s="11" t="s">
        <v>43</v>
      </c>
      <c r="E120" s="8"/>
      <c r="F120" s="8"/>
      <c r="G120" s="8"/>
      <c r="H120" s="8"/>
      <c r="I120" s="8"/>
      <c r="J120" s="8"/>
      <c r="K120" s="8"/>
      <c r="L120" s="13">
        <f t="shared" si="92"/>
        <v>0</v>
      </c>
    </row>
    <row r="121" spans="1:12" ht="26.25" customHeight="1" x14ac:dyDescent="0.25">
      <c r="A121" s="50" t="s">
        <v>73</v>
      </c>
      <c r="B121" s="37" t="s">
        <v>52</v>
      </c>
      <c r="C121" s="18" t="s">
        <v>18</v>
      </c>
      <c r="D121" s="11" t="s">
        <v>6</v>
      </c>
      <c r="E121" s="8">
        <f>E122+E123+E124</f>
        <v>0</v>
      </c>
      <c r="F121" s="8">
        <f t="shared" ref="F121" si="93">F122+F123+F124</f>
        <v>0</v>
      </c>
      <c r="G121" s="8">
        <f t="shared" ref="G121" si="94">G122+G123+G124</f>
        <v>0</v>
      </c>
      <c r="H121" s="8">
        <f t="shared" ref="H121" si="95">H122+H123+H124</f>
        <v>0</v>
      </c>
      <c r="I121" s="8">
        <f t="shared" si="89"/>
        <v>261.77999999999997</v>
      </c>
      <c r="J121" s="8">
        <f t="shared" ref="J121" si="96">J122+J123+J124</f>
        <v>0</v>
      </c>
      <c r="K121" s="8">
        <f t="shared" ref="K121" si="97">K122+K123+K124</f>
        <v>0</v>
      </c>
      <c r="L121" s="13">
        <f>SUM(E121:K121)</f>
        <v>261.77999999999997</v>
      </c>
    </row>
    <row r="122" spans="1:12" ht="26.25" customHeight="1" x14ac:dyDescent="0.25">
      <c r="A122" s="51"/>
      <c r="B122" s="47"/>
      <c r="C122" s="18"/>
      <c r="D122" s="11" t="s">
        <v>8</v>
      </c>
      <c r="E122" s="8"/>
      <c r="F122" s="8"/>
      <c r="G122" s="8"/>
      <c r="H122" s="8"/>
      <c r="I122" s="8">
        <v>61.78</v>
      </c>
      <c r="J122" s="8"/>
      <c r="K122" s="8"/>
      <c r="L122" s="13">
        <f t="shared" ref="L122:L124" si="98">SUM(E122:K122)</f>
        <v>61.78</v>
      </c>
    </row>
    <row r="123" spans="1:12" ht="30" customHeight="1" x14ac:dyDescent="0.25">
      <c r="A123" s="51"/>
      <c r="B123" s="47"/>
      <c r="C123" s="18"/>
      <c r="D123" s="11" t="s">
        <v>9</v>
      </c>
      <c r="E123" s="8"/>
      <c r="F123" s="8"/>
      <c r="G123" s="8"/>
      <c r="H123" s="8"/>
      <c r="I123" s="8">
        <v>200</v>
      </c>
      <c r="J123" s="8"/>
      <c r="K123" s="8"/>
      <c r="L123" s="13">
        <f t="shared" si="98"/>
        <v>200</v>
      </c>
    </row>
    <row r="124" spans="1:12" ht="26.25" customHeight="1" x14ac:dyDescent="0.25">
      <c r="A124" s="52"/>
      <c r="B124" s="49"/>
      <c r="C124" s="18"/>
      <c r="D124" s="11" t="s">
        <v>43</v>
      </c>
      <c r="E124" s="8"/>
      <c r="F124" s="8"/>
      <c r="G124" s="8"/>
      <c r="H124" s="8"/>
      <c r="I124" s="8"/>
      <c r="J124" s="8"/>
      <c r="K124" s="8"/>
      <c r="L124" s="13">
        <f t="shared" si="98"/>
        <v>0</v>
      </c>
    </row>
    <row r="125" spans="1:12" ht="26.25" customHeight="1" x14ac:dyDescent="0.25">
      <c r="A125" s="50" t="s">
        <v>74</v>
      </c>
      <c r="B125" s="37" t="s">
        <v>53</v>
      </c>
      <c r="C125" s="18" t="s">
        <v>18</v>
      </c>
      <c r="D125" s="11" t="s">
        <v>6</v>
      </c>
      <c r="E125" s="8">
        <f>E126+E127+E128</f>
        <v>0</v>
      </c>
      <c r="F125" s="8">
        <f t="shared" ref="F125" si="99">F126+F127+F128</f>
        <v>0</v>
      </c>
      <c r="G125" s="8">
        <f t="shared" ref="G125" si="100">G126+G127+G128</f>
        <v>0</v>
      </c>
      <c r="H125" s="8">
        <f t="shared" ref="H125" si="101">H126+H127+H128</f>
        <v>0</v>
      </c>
      <c r="I125" s="8">
        <f t="shared" si="89"/>
        <v>266.40999999999997</v>
      </c>
      <c r="J125" s="8">
        <f t="shared" ref="J125" si="102">J126+J127+J128</f>
        <v>0</v>
      </c>
      <c r="K125" s="8">
        <f t="shared" ref="K125" si="103">K126+K127+K128</f>
        <v>0</v>
      </c>
      <c r="L125" s="13">
        <f>SUM(E125:K125)</f>
        <v>266.40999999999997</v>
      </c>
    </row>
    <row r="126" spans="1:12" ht="26.25" customHeight="1" x14ac:dyDescent="0.25">
      <c r="A126" s="51"/>
      <c r="B126" s="47"/>
      <c r="C126" s="18"/>
      <c r="D126" s="11" t="s">
        <v>8</v>
      </c>
      <c r="E126" s="8"/>
      <c r="F126" s="8"/>
      <c r="G126" s="8"/>
      <c r="H126" s="8"/>
      <c r="I126" s="8">
        <v>66.41</v>
      </c>
      <c r="J126" s="8"/>
      <c r="K126" s="8"/>
      <c r="L126" s="13">
        <f t="shared" ref="L126:L128" si="104">SUM(E126:K126)</f>
        <v>66.41</v>
      </c>
    </row>
    <row r="127" spans="1:12" ht="31.5" customHeight="1" x14ac:dyDescent="0.25">
      <c r="A127" s="51"/>
      <c r="B127" s="47"/>
      <c r="C127" s="18"/>
      <c r="D127" s="11" t="s">
        <v>9</v>
      </c>
      <c r="E127" s="8"/>
      <c r="F127" s="8"/>
      <c r="G127" s="8"/>
      <c r="H127" s="8"/>
      <c r="I127" s="8">
        <v>200</v>
      </c>
      <c r="J127" s="8"/>
      <c r="K127" s="8"/>
      <c r="L127" s="13">
        <f t="shared" si="104"/>
        <v>200</v>
      </c>
    </row>
    <row r="128" spans="1:12" ht="26.25" customHeight="1" x14ac:dyDescent="0.25">
      <c r="A128" s="52"/>
      <c r="B128" s="49"/>
      <c r="C128" s="18"/>
      <c r="D128" s="11" t="s">
        <v>43</v>
      </c>
      <c r="E128" s="8"/>
      <c r="F128" s="8"/>
      <c r="G128" s="8"/>
      <c r="H128" s="8"/>
      <c r="I128" s="8"/>
      <c r="J128" s="8"/>
      <c r="K128" s="8"/>
      <c r="L128" s="13">
        <f t="shared" si="104"/>
        <v>0</v>
      </c>
    </row>
    <row r="129" spans="1:12" ht="26.25" customHeight="1" x14ac:dyDescent="0.25">
      <c r="A129" s="50" t="s">
        <v>75</v>
      </c>
      <c r="B129" s="37" t="s">
        <v>54</v>
      </c>
      <c r="C129" s="18" t="s">
        <v>18</v>
      </c>
      <c r="D129" s="11" t="s">
        <v>6</v>
      </c>
      <c r="E129" s="8">
        <f>E130+E131+E132</f>
        <v>0</v>
      </c>
      <c r="F129" s="8">
        <f t="shared" ref="F129" si="105">F130+F131+F132</f>
        <v>0</v>
      </c>
      <c r="G129" s="8">
        <f t="shared" ref="G129" si="106">G130+G131+G132</f>
        <v>0</v>
      </c>
      <c r="H129" s="8">
        <f t="shared" ref="H129" si="107">H130+H131+H132</f>
        <v>0</v>
      </c>
      <c r="I129" s="8">
        <f t="shared" si="89"/>
        <v>202.05</v>
      </c>
      <c r="J129" s="8">
        <f t="shared" ref="J129" si="108">J130+J131+J132</f>
        <v>0</v>
      </c>
      <c r="K129" s="8">
        <f t="shared" ref="K129" si="109">K130+K131+K132</f>
        <v>0</v>
      </c>
      <c r="L129" s="13">
        <f>SUM(E129:K129)</f>
        <v>202.05</v>
      </c>
    </row>
    <row r="130" spans="1:12" ht="26.25" customHeight="1" x14ac:dyDescent="0.25">
      <c r="A130" s="51"/>
      <c r="B130" s="47"/>
      <c r="C130" s="18"/>
      <c r="D130" s="11" t="s">
        <v>8</v>
      </c>
      <c r="E130" s="8"/>
      <c r="F130" s="8"/>
      <c r="G130" s="8"/>
      <c r="H130" s="8"/>
      <c r="I130" s="8">
        <v>2.0499999999999998</v>
      </c>
      <c r="J130" s="8"/>
      <c r="K130" s="8"/>
      <c r="L130" s="13">
        <f t="shared" ref="L130:L132" si="110">SUM(E130:K130)</f>
        <v>2.0499999999999998</v>
      </c>
    </row>
    <row r="131" spans="1:12" ht="39.75" customHeight="1" x14ac:dyDescent="0.25">
      <c r="A131" s="51"/>
      <c r="B131" s="47"/>
      <c r="C131" s="18"/>
      <c r="D131" s="11" t="s">
        <v>9</v>
      </c>
      <c r="E131" s="8"/>
      <c r="F131" s="8"/>
      <c r="G131" s="8"/>
      <c r="H131" s="8"/>
      <c r="I131" s="8">
        <v>200</v>
      </c>
      <c r="J131" s="8"/>
      <c r="K131" s="8"/>
      <c r="L131" s="13">
        <f t="shared" si="110"/>
        <v>200</v>
      </c>
    </row>
    <row r="132" spans="1:12" ht="26.25" customHeight="1" x14ac:dyDescent="0.25">
      <c r="A132" s="52"/>
      <c r="B132" s="49"/>
      <c r="C132" s="18"/>
      <c r="D132" s="11" t="s">
        <v>43</v>
      </c>
      <c r="E132" s="8"/>
      <c r="F132" s="8"/>
      <c r="G132" s="8"/>
      <c r="H132" s="8"/>
      <c r="I132" s="8"/>
      <c r="J132" s="8"/>
      <c r="K132" s="8"/>
      <c r="L132" s="13">
        <f t="shared" si="110"/>
        <v>0</v>
      </c>
    </row>
    <row r="133" spans="1:12" ht="26.25" customHeight="1" x14ac:dyDescent="0.25">
      <c r="A133" s="50" t="s">
        <v>76</v>
      </c>
      <c r="B133" s="37" t="s">
        <v>55</v>
      </c>
      <c r="C133" s="18" t="s">
        <v>18</v>
      </c>
      <c r="D133" s="11" t="s">
        <v>6</v>
      </c>
      <c r="E133" s="8">
        <f>E134+E135+E136</f>
        <v>0</v>
      </c>
      <c r="F133" s="8">
        <f t="shared" ref="F133" si="111">F134+F135+F136</f>
        <v>0</v>
      </c>
      <c r="G133" s="8">
        <f t="shared" ref="G133" si="112">G134+G135+G136</f>
        <v>0</v>
      </c>
      <c r="H133" s="8">
        <f t="shared" ref="H133:I145" si="113">H134+H135+H136</f>
        <v>0</v>
      </c>
      <c r="I133" s="8">
        <f t="shared" si="113"/>
        <v>253.47</v>
      </c>
      <c r="J133" s="8">
        <f t="shared" ref="J133" si="114">J134+J135+J136</f>
        <v>0</v>
      </c>
      <c r="K133" s="8">
        <f t="shared" ref="K133" si="115">K134+K135+K136</f>
        <v>0</v>
      </c>
      <c r="L133" s="13">
        <f>SUM(E133:K133)</f>
        <v>253.47</v>
      </c>
    </row>
    <row r="134" spans="1:12" ht="26.25" customHeight="1" x14ac:dyDescent="0.25">
      <c r="A134" s="51"/>
      <c r="B134" s="47"/>
      <c r="C134" s="18"/>
      <c r="D134" s="11" t="s">
        <v>8</v>
      </c>
      <c r="E134" s="8"/>
      <c r="F134" s="8"/>
      <c r="G134" s="8"/>
      <c r="H134" s="8"/>
      <c r="I134" s="8">
        <v>53.47</v>
      </c>
      <c r="J134" s="8"/>
      <c r="K134" s="8"/>
      <c r="L134" s="13">
        <f t="shared" ref="L134:L136" si="116">SUM(E134:K134)</f>
        <v>53.47</v>
      </c>
    </row>
    <row r="135" spans="1:12" ht="35.25" customHeight="1" x14ac:dyDescent="0.25">
      <c r="A135" s="51"/>
      <c r="B135" s="47"/>
      <c r="C135" s="18"/>
      <c r="D135" s="11" t="s">
        <v>9</v>
      </c>
      <c r="E135" s="8"/>
      <c r="F135" s="8"/>
      <c r="G135" s="8"/>
      <c r="H135" s="8"/>
      <c r="I135" s="8">
        <v>200</v>
      </c>
      <c r="J135" s="8"/>
      <c r="K135" s="8"/>
      <c r="L135" s="13">
        <f t="shared" si="116"/>
        <v>200</v>
      </c>
    </row>
    <row r="136" spans="1:12" ht="26.25" customHeight="1" x14ac:dyDescent="0.25">
      <c r="A136" s="52"/>
      <c r="B136" s="49"/>
      <c r="C136" s="18"/>
      <c r="D136" s="11" t="s">
        <v>43</v>
      </c>
      <c r="E136" s="8"/>
      <c r="F136" s="8"/>
      <c r="G136" s="8"/>
      <c r="H136" s="8"/>
      <c r="I136" s="8"/>
      <c r="J136" s="8"/>
      <c r="K136" s="8"/>
      <c r="L136" s="13">
        <f t="shared" si="116"/>
        <v>0</v>
      </c>
    </row>
    <row r="137" spans="1:12" ht="26.25" customHeight="1" x14ac:dyDescent="0.25">
      <c r="A137" s="50" t="s">
        <v>77</v>
      </c>
      <c r="B137" s="37" t="s">
        <v>56</v>
      </c>
      <c r="C137" s="18" t="s">
        <v>18</v>
      </c>
      <c r="D137" s="11" t="s">
        <v>6</v>
      </c>
      <c r="E137" s="8">
        <f>E138+E139+E140</f>
        <v>0</v>
      </c>
      <c r="F137" s="8">
        <f t="shared" ref="F137" si="117">F138+F139+F140</f>
        <v>0</v>
      </c>
      <c r="G137" s="8">
        <f t="shared" ref="G137" si="118">G138+G139+G140</f>
        <v>0</v>
      </c>
      <c r="H137" s="8">
        <f t="shared" ref="H137" si="119">H138+H139+H140</f>
        <v>0</v>
      </c>
      <c r="I137" s="8">
        <f t="shared" si="113"/>
        <v>250</v>
      </c>
      <c r="J137" s="8">
        <f t="shared" ref="J137" si="120">J138+J139+J140</f>
        <v>0</v>
      </c>
      <c r="K137" s="8">
        <f t="shared" ref="K137" si="121">K138+K139+K140</f>
        <v>0</v>
      </c>
      <c r="L137" s="13">
        <f>SUM(E137:K137)</f>
        <v>250</v>
      </c>
    </row>
    <row r="138" spans="1:12" ht="26.25" customHeight="1" x14ac:dyDescent="0.25">
      <c r="A138" s="51"/>
      <c r="B138" s="47"/>
      <c r="C138" s="18"/>
      <c r="D138" s="11" t="s">
        <v>8</v>
      </c>
      <c r="E138" s="8"/>
      <c r="F138" s="8"/>
      <c r="G138" s="8"/>
      <c r="H138" s="8"/>
      <c r="I138" s="8">
        <v>50</v>
      </c>
      <c r="J138" s="8"/>
      <c r="K138" s="8"/>
      <c r="L138" s="13">
        <f t="shared" ref="L138:L140" si="122">SUM(E138:K138)</f>
        <v>50</v>
      </c>
    </row>
    <row r="139" spans="1:12" ht="39" customHeight="1" x14ac:dyDescent="0.25">
      <c r="A139" s="51"/>
      <c r="B139" s="47"/>
      <c r="C139" s="18"/>
      <c r="D139" s="11" t="s">
        <v>9</v>
      </c>
      <c r="E139" s="8"/>
      <c r="F139" s="8"/>
      <c r="G139" s="8"/>
      <c r="H139" s="8"/>
      <c r="I139" s="8">
        <v>200</v>
      </c>
      <c r="J139" s="8"/>
      <c r="K139" s="8"/>
      <c r="L139" s="13">
        <f t="shared" si="122"/>
        <v>200</v>
      </c>
    </row>
    <row r="140" spans="1:12" ht="26.25" customHeight="1" x14ac:dyDescent="0.25">
      <c r="A140" s="52"/>
      <c r="B140" s="49"/>
      <c r="C140" s="18"/>
      <c r="D140" s="11" t="s">
        <v>43</v>
      </c>
      <c r="E140" s="8"/>
      <c r="F140" s="8"/>
      <c r="G140" s="8"/>
      <c r="H140" s="8"/>
      <c r="I140" s="8"/>
      <c r="J140" s="8"/>
      <c r="K140" s="8"/>
      <c r="L140" s="13">
        <f t="shared" si="122"/>
        <v>0</v>
      </c>
    </row>
    <row r="141" spans="1:12" ht="26.25" customHeight="1" x14ac:dyDescent="0.25">
      <c r="A141" s="50" t="s">
        <v>78</v>
      </c>
      <c r="B141" s="37" t="s">
        <v>57</v>
      </c>
      <c r="C141" s="18" t="s">
        <v>18</v>
      </c>
      <c r="D141" s="11" t="s">
        <v>6</v>
      </c>
      <c r="E141" s="8">
        <f>E142+E143+E144</f>
        <v>0</v>
      </c>
      <c r="F141" s="8">
        <f t="shared" ref="F141" si="123">F142+F143+F144</f>
        <v>0</v>
      </c>
      <c r="G141" s="8">
        <f t="shared" ref="G141" si="124">G142+G143+G144</f>
        <v>0</v>
      </c>
      <c r="H141" s="8">
        <f t="shared" ref="H141" si="125">H142+H143+H144</f>
        <v>0</v>
      </c>
      <c r="I141" s="8">
        <f t="shared" si="113"/>
        <v>250</v>
      </c>
      <c r="J141" s="8">
        <f t="shared" ref="J141" si="126">J142+J143+J144</f>
        <v>0</v>
      </c>
      <c r="K141" s="8">
        <f t="shared" ref="K141" si="127">K142+K143+K144</f>
        <v>0</v>
      </c>
      <c r="L141" s="13">
        <f>SUM(E141:K141)</f>
        <v>250</v>
      </c>
    </row>
    <row r="142" spans="1:12" ht="26.25" customHeight="1" x14ac:dyDescent="0.25">
      <c r="A142" s="51"/>
      <c r="B142" s="47"/>
      <c r="C142" s="18"/>
      <c r="D142" s="11" t="s">
        <v>8</v>
      </c>
      <c r="E142" s="8"/>
      <c r="F142" s="8"/>
      <c r="G142" s="8"/>
      <c r="H142" s="8"/>
      <c r="I142" s="8">
        <v>50</v>
      </c>
      <c r="J142" s="8"/>
      <c r="K142" s="8"/>
      <c r="L142" s="13">
        <f t="shared" ref="L142:L144" si="128">SUM(E142:K142)</f>
        <v>50</v>
      </c>
    </row>
    <row r="143" spans="1:12" ht="30" customHeight="1" x14ac:dyDescent="0.25">
      <c r="A143" s="51"/>
      <c r="B143" s="47"/>
      <c r="C143" s="18"/>
      <c r="D143" s="11" t="s">
        <v>9</v>
      </c>
      <c r="E143" s="8"/>
      <c r="F143" s="8"/>
      <c r="G143" s="8"/>
      <c r="H143" s="8"/>
      <c r="I143" s="8">
        <v>200</v>
      </c>
      <c r="J143" s="8"/>
      <c r="K143" s="8"/>
      <c r="L143" s="13">
        <f t="shared" si="128"/>
        <v>200</v>
      </c>
    </row>
    <row r="144" spans="1:12" ht="26.25" customHeight="1" x14ac:dyDescent="0.25">
      <c r="A144" s="52"/>
      <c r="B144" s="49"/>
      <c r="C144" s="18"/>
      <c r="D144" s="11" t="s">
        <v>43</v>
      </c>
      <c r="E144" s="8"/>
      <c r="F144" s="8"/>
      <c r="G144" s="8"/>
      <c r="H144" s="8"/>
      <c r="I144" s="8"/>
      <c r="J144" s="8"/>
      <c r="K144" s="8"/>
      <c r="L144" s="13">
        <f t="shared" si="128"/>
        <v>0</v>
      </c>
    </row>
    <row r="145" spans="1:12" ht="26.25" customHeight="1" x14ac:dyDescent="0.25">
      <c r="A145" s="50" t="s">
        <v>79</v>
      </c>
      <c r="B145" s="37" t="s">
        <v>58</v>
      </c>
      <c r="C145" s="18" t="s">
        <v>18</v>
      </c>
      <c r="D145" s="11" t="s">
        <v>6</v>
      </c>
      <c r="E145" s="8">
        <f>E146+E147+E148</f>
        <v>0</v>
      </c>
      <c r="F145" s="8">
        <f t="shared" ref="F145" si="129">F146+F147+F148</f>
        <v>0</v>
      </c>
      <c r="G145" s="8">
        <f t="shared" ref="G145" si="130">G146+G147+G148</f>
        <v>0</v>
      </c>
      <c r="H145" s="8">
        <f t="shared" ref="H145" si="131">H146+H147+H148</f>
        <v>0</v>
      </c>
      <c r="I145" s="8">
        <f t="shared" si="113"/>
        <v>250</v>
      </c>
      <c r="J145" s="8">
        <f t="shared" ref="J145" si="132">J146+J147+J148</f>
        <v>0</v>
      </c>
      <c r="K145" s="8">
        <f t="shared" ref="K145" si="133">K146+K147+K148</f>
        <v>0</v>
      </c>
      <c r="L145" s="13">
        <f>SUM(E145:K145)</f>
        <v>250</v>
      </c>
    </row>
    <row r="146" spans="1:12" ht="26.25" customHeight="1" x14ac:dyDescent="0.25">
      <c r="A146" s="51"/>
      <c r="B146" s="47"/>
      <c r="C146" s="18"/>
      <c r="D146" s="11" t="s">
        <v>8</v>
      </c>
      <c r="E146" s="8"/>
      <c r="F146" s="8"/>
      <c r="G146" s="8"/>
      <c r="H146" s="8"/>
      <c r="I146" s="8">
        <v>50</v>
      </c>
      <c r="J146" s="8"/>
      <c r="K146" s="8"/>
      <c r="L146" s="13">
        <f t="shared" ref="L146:L148" si="134">SUM(E146:K146)</f>
        <v>50</v>
      </c>
    </row>
    <row r="147" spans="1:12" ht="29.25" customHeight="1" x14ac:dyDescent="0.25">
      <c r="A147" s="51"/>
      <c r="B147" s="47"/>
      <c r="C147" s="18"/>
      <c r="D147" s="11" t="s">
        <v>9</v>
      </c>
      <c r="E147" s="8"/>
      <c r="F147" s="8"/>
      <c r="G147" s="8"/>
      <c r="H147" s="8"/>
      <c r="I147" s="8">
        <v>200</v>
      </c>
      <c r="J147" s="8"/>
      <c r="K147" s="8"/>
      <c r="L147" s="13">
        <f t="shared" si="134"/>
        <v>200</v>
      </c>
    </row>
    <row r="148" spans="1:12" ht="26.25" customHeight="1" x14ac:dyDescent="0.25">
      <c r="A148" s="52"/>
      <c r="B148" s="49"/>
      <c r="C148" s="18"/>
      <c r="D148" s="11" t="s">
        <v>43</v>
      </c>
      <c r="E148" s="8"/>
      <c r="F148" s="8"/>
      <c r="G148" s="8"/>
      <c r="H148" s="8"/>
      <c r="I148" s="8"/>
      <c r="J148" s="8"/>
      <c r="K148" s="8"/>
      <c r="L148" s="13">
        <f t="shared" si="134"/>
        <v>0</v>
      </c>
    </row>
    <row r="149" spans="1:12" ht="26.25" customHeight="1" x14ac:dyDescent="0.25">
      <c r="A149" s="50" t="s">
        <v>80</v>
      </c>
      <c r="B149" s="37" t="s">
        <v>59</v>
      </c>
      <c r="C149" s="18" t="s">
        <v>18</v>
      </c>
      <c r="D149" s="11" t="s">
        <v>6</v>
      </c>
      <c r="E149" s="8">
        <f>E150+E151+E152</f>
        <v>0</v>
      </c>
      <c r="F149" s="8">
        <f t="shared" ref="F149" si="135">F150+F151+F152</f>
        <v>0</v>
      </c>
      <c r="G149" s="8">
        <f t="shared" ref="G149" si="136">G150+G151+G152</f>
        <v>0</v>
      </c>
      <c r="H149" s="8">
        <f t="shared" ref="H149:I157" si="137">H150+H151+H152</f>
        <v>0</v>
      </c>
      <c r="I149" s="8">
        <f t="shared" si="137"/>
        <v>250</v>
      </c>
      <c r="J149" s="8">
        <f t="shared" ref="J149" si="138">J150+J151+J152</f>
        <v>0</v>
      </c>
      <c r="K149" s="8">
        <f t="shared" ref="K149" si="139">K150+K151+K152</f>
        <v>0</v>
      </c>
      <c r="L149" s="13">
        <f>SUM(E149:K149)</f>
        <v>250</v>
      </c>
    </row>
    <row r="150" spans="1:12" ht="26.25" customHeight="1" x14ac:dyDescent="0.25">
      <c r="A150" s="51"/>
      <c r="B150" s="47"/>
      <c r="C150" s="18"/>
      <c r="D150" s="11" t="s">
        <v>8</v>
      </c>
      <c r="E150" s="8"/>
      <c r="F150" s="8"/>
      <c r="G150" s="8"/>
      <c r="H150" s="8"/>
      <c r="I150" s="8">
        <v>50</v>
      </c>
      <c r="J150" s="8"/>
      <c r="K150" s="8"/>
      <c r="L150" s="13">
        <f t="shared" ref="L150:L152" si="140">SUM(E150:K150)</f>
        <v>50</v>
      </c>
    </row>
    <row r="151" spans="1:12" ht="37.5" customHeight="1" x14ac:dyDescent="0.25">
      <c r="A151" s="51"/>
      <c r="B151" s="47"/>
      <c r="C151" s="18"/>
      <c r="D151" s="11" t="s">
        <v>9</v>
      </c>
      <c r="E151" s="8"/>
      <c r="F151" s="8"/>
      <c r="G151" s="8"/>
      <c r="H151" s="8"/>
      <c r="I151" s="8">
        <v>200</v>
      </c>
      <c r="J151" s="8"/>
      <c r="K151" s="8"/>
      <c r="L151" s="13">
        <f t="shared" si="140"/>
        <v>200</v>
      </c>
    </row>
    <row r="152" spans="1:12" ht="26.25" customHeight="1" x14ac:dyDescent="0.25">
      <c r="A152" s="52"/>
      <c r="B152" s="49"/>
      <c r="C152" s="18"/>
      <c r="D152" s="11" t="s">
        <v>43</v>
      </c>
      <c r="E152" s="8"/>
      <c r="F152" s="8"/>
      <c r="G152" s="8"/>
      <c r="H152" s="8"/>
      <c r="I152" s="8"/>
      <c r="J152" s="8"/>
      <c r="K152" s="8"/>
      <c r="L152" s="13">
        <f t="shared" si="140"/>
        <v>0</v>
      </c>
    </row>
    <row r="153" spans="1:12" ht="26.25" customHeight="1" x14ac:dyDescent="0.25">
      <c r="A153" s="50" t="s">
        <v>81</v>
      </c>
      <c r="B153" s="37" t="s">
        <v>60</v>
      </c>
      <c r="C153" s="18" t="s">
        <v>18</v>
      </c>
      <c r="D153" s="11" t="s">
        <v>6</v>
      </c>
      <c r="E153" s="8">
        <f>E154+E155+E156</f>
        <v>0</v>
      </c>
      <c r="F153" s="8">
        <f t="shared" ref="F153" si="141">F154+F155+F156</f>
        <v>0</v>
      </c>
      <c r="G153" s="8">
        <f t="shared" ref="G153" si="142">G154+G155+G156</f>
        <v>0</v>
      </c>
      <c r="H153" s="8">
        <f t="shared" ref="H153" si="143">H154+H155+H156</f>
        <v>0</v>
      </c>
      <c r="I153" s="8">
        <f t="shared" si="137"/>
        <v>250</v>
      </c>
      <c r="J153" s="8">
        <f t="shared" ref="J153" si="144">J154+J155+J156</f>
        <v>0</v>
      </c>
      <c r="K153" s="8">
        <f t="shared" ref="K153" si="145">K154+K155+K156</f>
        <v>0</v>
      </c>
      <c r="L153" s="13">
        <f>SUM(E153:K153)</f>
        <v>250</v>
      </c>
    </row>
    <row r="154" spans="1:12" ht="26.25" customHeight="1" x14ac:dyDescent="0.25">
      <c r="A154" s="51"/>
      <c r="B154" s="47"/>
      <c r="C154" s="18"/>
      <c r="D154" s="11" t="s">
        <v>8</v>
      </c>
      <c r="E154" s="8"/>
      <c r="F154" s="8"/>
      <c r="G154" s="8"/>
      <c r="H154" s="8"/>
      <c r="I154" s="8">
        <v>50</v>
      </c>
      <c r="J154" s="8"/>
      <c r="K154" s="8"/>
      <c r="L154" s="13">
        <f t="shared" ref="L154:L156" si="146">SUM(E154:K154)</f>
        <v>50</v>
      </c>
    </row>
    <row r="155" spans="1:12" ht="33" customHeight="1" x14ac:dyDescent="0.25">
      <c r="A155" s="51"/>
      <c r="B155" s="47"/>
      <c r="C155" s="18"/>
      <c r="D155" s="11" t="s">
        <v>9</v>
      </c>
      <c r="E155" s="8"/>
      <c r="F155" s="8"/>
      <c r="G155" s="8"/>
      <c r="H155" s="8"/>
      <c r="I155" s="8">
        <v>200</v>
      </c>
      <c r="J155" s="8"/>
      <c r="K155" s="8"/>
      <c r="L155" s="13">
        <f t="shared" si="146"/>
        <v>200</v>
      </c>
    </row>
    <row r="156" spans="1:12" ht="26.25" customHeight="1" x14ac:dyDescent="0.25">
      <c r="A156" s="52"/>
      <c r="B156" s="49"/>
      <c r="C156" s="18"/>
      <c r="D156" s="11" t="s">
        <v>43</v>
      </c>
      <c r="E156" s="8"/>
      <c r="F156" s="8"/>
      <c r="G156" s="8"/>
      <c r="H156" s="8"/>
      <c r="I156" s="8"/>
      <c r="J156" s="8"/>
      <c r="K156" s="8"/>
      <c r="L156" s="13">
        <f t="shared" si="146"/>
        <v>0</v>
      </c>
    </row>
    <row r="157" spans="1:12" ht="26.25" customHeight="1" x14ac:dyDescent="0.25">
      <c r="A157" s="50" t="s">
        <v>82</v>
      </c>
      <c r="B157" s="37" t="s">
        <v>61</v>
      </c>
      <c r="C157" s="18" t="s">
        <v>18</v>
      </c>
      <c r="D157" s="11" t="s">
        <v>6</v>
      </c>
      <c r="E157" s="8">
        <f>E158+E159+E160</f>
        <v>0</v>
      </c>
      <c r="F157" s="8">
        <f t="shared" ref="F157" si="147">F158+F159+F160</f>
        <v>0</v>
      </c>
      <c r="G157" s="8">
        <f t="shared" ref="G157" si="148">G158+G159+G160</f>
        <v>0</v>
      </c>
      <c r="H157" s="8">
        <f t="shared" ref="H157" si="149">H158+H159+H160</f>
        <v>0</v>
      </c>
      <c r="I157" s="8">
        <f t="shared" si="137"/>
        <v>202.05</v>
      </c>
      <c r="J157" s="8">
        <f t="shared" ref="J157" si="150">J158+J159+J160</f>
        <v>0</v>
      </c>
      <c r="K157" s="8">
        <f t="shared" ref="K157" si="151">K158+K159+K160</f>
        <v>0</v>
      </c>
      <c r="L157" s="13">
        <f>SUM(E157:K157)</f>
        <v>202.05</v>
      </c>
    </row>
    <row r="158" spans="1:12" ht="26.25" customHeight="1" x14ac:dyDescent="0.25">
      <c r="A158" s="51"/>
      <c r="B158" s="47"/>
      <c r="C158" s="18"/>
      <c r="D158" s="11" t="s">
        <v>8</v>
      </c>
      <c r="E158" s="8"/>
      <c r="F158" s="8"/>
      <c r="G158" s="8"/>
      <c r="H158" s="8"/>
      <c r="I158" s="8">
        <v>2.0499999999999998</v>
      </c>
      <c r="J158" s="8"/>
      <c r="K158" s="8"/>
      <c r="L158" s="13">
        <f t="shared" ref="L158:L160" si="152">SUM(E158:K158)</f>
        <v>2.0499999999999998</v>
      </c>
    </row>
    <row r="159" spans="1:12" ht="34.5" customHeight="1" x14ac:dyDescent="0.25">
      <c r="A159" s="51"/>
      <c r="B159" s="47"/>
      <c r="C159" s="18"/>
      <c r="D159" s="11" t="s">
        <v>9</v>
      </c>
      <c r="E159" s="8"/>
      <c r="F159" s="8"/>
      <c r="G159" s="8"/>
      <c r="H159" s="8"/>
      <c r="I159" s="8">
        <v>200</v>
      </c>
      <c r="J159" s="8"/>
      <c r="K159" s="8"/>
      <c r="L159" s="13">
        <f t="shared" si="152"/>
        <v>200</v>
      </c>
    </row>
    <row r="160" spans="1:12" ht="26.25" customHeight="1" x14ac:dyDescent="0.25">
      <c r="A160" s="52"/>
      <c r="B160" s="49"/>
      <c r="C160" s="18"/>
      <c r="D160" s="11" t="s">
        <v>43</v>
      </c>
      <c r="E160" s="8"/>
      <c r="F160" s="8"/>
      <c r="G160" s="8"/>
      <c r="H160" s="8"/>
      <c r="I160" s="8"/>
      <c r="J160" s="8"/>
      <c r="K160" s="8"/>
      <c r="L160" s="13">
        <f t="shared" si="152"/>
        <v>0</v>
      </c>
    </row>
  </sheetData>
  <mergeCells count="115">
    <mergeCell ref="A121:A124"/>
    <mergeCell ref="B121:B124"/>
    <mergeCell ref="A149:A152"/>
    <mergeCell ref="B149:B152"/>
    <mergeCell ref="A153:A156"/>
    <mergeCell ref="B153:B156"/>
    <mergeCell ref="A157:A160"/>
    <mergeCell ref="B157:B160"/>
    <mergeCell ref="A137:A140"/>
    <mergeCell ref="B137:B140"/>
    <mergeCell ref="A141:A144"/>
    <mergeCell ref="B141:B144"/>
    <mergeCell ref="A145:A148"/>
    <mergeCell ref="B145:B148"/>
    <mergeCell ref="A101:A104"/>
    <mergeCell ref="B101:B104"/>
    <mergeCell ref="A105:A108"/>
    <mergeCell ref="B105:B108"/>
    <mergeCell ref="A109:A112"/>
    <mergeCell ref="B109:B112"/>
    <mergeCell ref="B93:B96"/>
    <mergeCell ref="B97:B100"/>
    <mergeCell ref="C141:C144"/>
    <mergeCell ref="C101:C104"/>
    <mergeCell ref="C105:C108"/>
    <mergeCell ref="C109:C112"/>
    <mergeCell ref="C113:C116"/>
    <mergeCell ref="C117:C120"/>
    <mergeCell ref="A125:A128"/>
    <mergeCell ref="B125:B128"/>
    <mergeCell ref="A129:A132"/>
    <mergeCell ref="B129:B132"/>
    <mergeCell ref="A133:A136"/>
    <mergeCell ref="B133:B136"/>
    <mergeCell ref="A113:A116"/>
    <mergeCell ref="B113:B116"/>
    <mergeCell ref="A117:A120"/>
    <mergeCell ref="B117:B120"/>
    <mergeCell ref="C145:C148"/>
    <mergeCell ref="C149:C152"/>
    <mergeCell ref="C153:C156"/>
    <mergeCell ref="C157:C160"/>
    <mergeCell ref="C121:C124"/>
    <mergeCell ref="C125:C128"/>
    <mergeCell ref="C129:C132"/>
    <mergeCell ref="C133:C136"/>
    <mergeCell ref="C137:C140"/>
    <mergeCell ref="C93:C96"/>
    <mergeCell ref="C97:C100"/>
    <mergeCell ref="A93:A96"/>
    <mergeCell ref="A97:A100"/>
    <mergeCell ref="A76:A79"/>
    <mergeCell ref="B76:B79"/>
    <mergeCell ref="C76:C79"/>
    <mergeCell ref="C88:C91"/>
    <mergeCell ref="B88:B91"/>
    <mergeCell ref="A88:A91"/>
    <mergeCell ref="A52:A55"/>
    <mergeCell ref="B52:B55"/>
    <mergeCell ref="C52:C55"/>
    <mergeCell ref="A40:A47"/>
    <mergeCell ref="B40:B47"/>
    <mergeCell ref="C44:C47"/>
    <mergeCell ref="C84:C87"/>
    <mergeCell ref="B84:B87"/>
    <mergeCell ref="A84:A87"/>
    <mergeCell ref="B68:B71"/>
    <mergeCell ref="D4:D6"/>
    <mergeCell ref="E4:L4"/>
    <mergeCell ref="E5:L5"/>
    <mergeCell ref="D1:L2"/>
    <mergeCell ref="N50:N53"/>
    <mergeCell ref="A3:L3"/>
    <mergeCell ref="A4:A6"/>
    <mergeCell ref="B8:B15"/>
    <mergeCell ref="B16:B23"/>
    <mergeCell ref="A16:A23"/>
    <mergeCell ref="B32:B35"/>
    <mergeCell ref="A32:A35"/>
    <mergeCell ref="C8:C11"/>
    <mergeCell ref="A8:A15"/>
    <mergeCell ref="C12:C15"/>
    <mergeCell ref="A28:A31"/>
    <mergeCell ref="B4:B6"/>
    <mergeCell ref="C4:C6"/>
    <mergeCell ref="B28:B31"/>
    <mergeCell ref="B24:B27"/>
    <mergeCell ref="C24:C27"/>
    <mergeCell ref="C40:C43"/>
    <mergeCell ref="A48:A51"/>
    <mergeCell ref="B48:B51"/>
    <mergeCell ref="C16:C19"/>
    <mergeCell ref="C32:C35"/>
    <mergeCell ref="C20:C23"/>
    <mergeCell ref="C28:C31"/>
    <mergeCell ref="A80:A83"/>
    <mergeCell ref="B80:B83"/>
    <mergeCell ref="C80:C83"/>
    <mergeCell ref="A24:A27"/>
    <mergeCell ref="C72:C75"/>
    <mergeCell ref="C60:C63"/>
    <mergeCell ref="C64:C67"/>
    <mergeCell ref="C68:C71"/>
    <mergeCell ref="A36:A39"/>
    <mergeCell ref="B36:B39"/>
    <mergeCell ref="C36:C39"/>
    <mergeCell ref="A72:A75"/>
    <mergeCell ref="B72:B75"/>
    <mergeCell ref="A60:A67"/>
    <mergeCell ref="B60:B67"/>
    <mergeCell ref="A68:A71"/>
    <mergeCell ref="A56:A59"/>
    <mergeCell ref="B56:B59"/>
    <mergeCell ref="C56:C59"/>
    <mergeCell ref="C48:C51"/>
  </mergeCells>
  <pageMargins left="0.70866141732283472" right="0.11811023622047245" top="0.31496062992125984" bottom="0.27559055118110237" header="0.31496062992125984" footer="0.23622047244094491"/>
  <pageSetup paperSize="9" scale="62" orientation="landscape" r:id="rId1"/>
  <rowBreaks count="4" manualBreakCount="4">
    <brk id="38" max="11" man="1"/>
    <brk id="75" max="11" man="1"/>
    <brk id="104" max="11" man="1"/>
    <brk id="13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2022-11-02T15:32:59Z</dcterms:modified>
</cp:coreProperties>
</file>