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</definedNames>
  <calcPr calcId="152511"/>
</workbook>
</file>

<file path=xl/calcChain.xml><?xml version="1.0" encoding="utf-8"?>
<calcChain xmlns="http://schemas.openxmlformats.org/spreadsheetml/2006/main">
  <c r="K41" i="1"/>
  <c r="J21"/>
  <c r="H21"/>
  <c r="F21"/>
  <c r="K51"/>
  <c r="J51"/>
  <c r="I51"/>
  <c r="H51"/>
  <c r="G51"/>
  <c r="F51"/>
  <c r="E51"/>
  <c r="K32"/>
  <c r="K21" s="1"/>
  <c r="J32"/>
  <c r="I32"/>
  <c r="I21" s="1"/>
  <c r="H32"/>
  <c r="G32"/>
  <c r="G21" s="1"/>
  <c r="F32"/>
  <c r="E32"/>
  <c r="L32" s="1"/>
  <c r="L21" s="1"/>
  <c r="L52"/>
  <c r="K71"/>
  <c r="K66" s="1"/>
  <c r="K65" s="1"/>
  <c r="L109"/>
  <c r="L108"/>
  <c r="L107"/>
  <c r="L106"/>
  <c r="L104"/>
  <c r="L103"/>
  <c r="L102"/>
  <c r="L101"/>
  <c r="L99"/>
  <c r="L98"/>
  <c r="L97"/>
  <c r="L96"/>
  <c r="L84"/>
  <c r="L83"/>
  <c r="L82"/>
  <c r="L81"/>
  <c r="L79"/>
  <c r="L78"/>
  <c r="L77"/>
  <c r="L76"/>
  <c r="L74"/>
  <c r="L73"/>
  <c r="L72"/>
  <c r="L69"/>
  <c r="L68"/>
  <c r="L67"/>
  <c r="L64"/>
  <c r="L63"/>
  <c r="L62"/>
  <c r="L60"/>
  <c r="L59"/>
  <c r="L58"/>
  <c r="L56"/>
  <c r="L55"/>
  <c r="L54"/>
  <c r="L53"/>
  <c r="L50"/>
  <c r="L49"/>
  <c r="L48"/>
  <c r="L47"/>
  <c r="L45"/>
  <c r="L44"/>
  <c r="L43"/>
  <c r="L42"/>
  <c r="L40"/>
  <c r="L39"/>
  <c r="L38"/>
  <c r="L37"/>
  <c r="L35"/>
  <c r="L34"/>
  <c r="L29"/>
  <c r="L28"/>
  <c r="L24"/>
  <c r="L18"/>
  <c r="K105"/>
  <c r="J105"/>
  <c r="K100"/>
  <c r="J100"/>
  <c r="K95"/>
  <c r="J95"/>
  <c r="K94"/>
  <c r="J94"/>
  <c r="I94"/>
  <c r="K93"/>
  <c r="J93"/>
  <c r="I93"/>
  <c r="K92"/>
  <c r="J92"/>
  <c r="J87" s="1"/>
  <c r="I92"/>
  <c r="K91"/>
  <c r="K90" s="1"/>
  <c r="K89" s="1"/>
  <c r="K85" s="1"/>
  <c r="J91"/>
  <c r="I91"/>
  <c r="I90" s="1"/>
  <c r="J90"/>
  <c r="J89" s="1"/>
  <c r="K88"/>
  <c r="K23" s="1"/>
  <c r="K17" s="1"/>
  <c r="J88"/>
  <c r="K87"/>
  <c r="K86"/>
  <c r="J86"/>
  <c r="K80"/>
  <c r="K75"/>
  <c r="J75"/>
  <c r="K57"/>
  <c r="K46"/>
  <c r="K36"/>
  <c r="K33"/>
  <c r="K27" s="1"/>
  <c r="K22" s="1"/>
  <c r="K16" s="1"/>
  <c r="J33"/>
  <c r="J27" s="1"/>
  <c r="I33"/>
  <c r="H33"/>
  <c r="H27" s="1"/>
  <c r="G33"/>
  <c r="G27" s="1"/>
  <c r="F33"/>
  <c r="F27" s="1"/>
  <c r="E33"/>
  <c r="E27" s="1"/>
  <c r="J23"/>
  <c r="J17"/>
  <c r="J36"/>
  <c r="J41"/>
  <c r="J46"/>
  <c r="J57"/>
  <c r="J71"/>
  <c r="J70" s="1"/>
  <c r="J80"/>
  <c r="K31" l="1"/>
  <c r="K20" s="1"/>
  <c r="K19" s="1"/>
  <c r="J31"/>
  <c r="J26" s="1"/>
  <c r="J25" s="1"/>
  <c r="L51"/>
  <c r="J20"/>
  <c r="J15" s="1"/>
  <c r="K15"/>
  <c r="K14" s="1"/>
  <c r="J85"/>
  <c r="L33"/>
  <c r="K26"/>
  <c r="J22"/>
  <c r="J16" s="1"/>
  <c r="K70"/>
  <c r="J30"/>
  <c r="E21"/>
  <c r="I27"/>
  <c r="L27" s="1"/>
  <c r="J66"/>
  <c r="J65" s="1"/>
  <c r="I61"/>
  <c r="H61"/>
  <c r="G61"/>
  <c r="F61"/>
  <c r="E61"/>
  <c r="L61" s="1"/>
  <c r="I57"/>
  <c r="I46"/>
  <c r="I41"/>
  <c r="I105"/>
  <c r="I100"/>
  <c r="I95"/>
  <c r="I89"/>
  <c r="I88"/>
  <c r="I23" s="1"/>
  <c r="I87"/>
  <c r="I22" s="1"/>
  <c r="I86"/>
  <c r="I80"/>
  <c r="I75"/>
  <c r="I71"/>
  <c r="I36"/>
  <c r="I31" s="1"/>
  <c r="K30" l="1"/>
  <c r="I20"/>
  <c r="I15" s="1"/>
  <c r="I30"/>
  <c r="J14"/>
  <c r="I26"/>
  <c r="J19"/>
  <c r="I70"/>
  <c r="I16"/>
  <c r="I17"/>
  <c r="K25"/>
  <c r="I66"/>
  <c r="I85"/>
  <c r="H105"/>
  <c r="G105"/>
  <c r="F105"/>
  <c r="E105"/>
  <c r="L105" s="1"/>
  <c r="H100"/>
  <c r="G100"/>
  <c r="F100"/>
  <c r="E100"/>
  <c r="L100" s="1"/>
  <c r="H95"/>
  <c r="G95"/>
  <c r="F95"/>
  <c r="E95"/>
  <c r="L95" s="1"/>
  <c r="H94"/>
  <c r="H89" s="1"/>
  <c r="G94"/>
  <c r="F94"/>
  <c r="F89" s="1"/>
  <c r="E94"/>
  <c r="L94" s="1"/>
  <c r="H93"/>
  <c r="G93"/>
  <c r="F93"/>
  <c r="E93"/>
  <c r="L93" s="1"/>
  <c r="H92"/>
  <c r="H87" s="1"/>
  <c r="H22" s="1"/>
  <c r="H16" s="1"/>
  <c r="G92"/>
  <c r="F92"/>
  <c r="F87" s="1"/>
  <c r="F22" s="1"/>
  <c r="F16" s="1"/>
  <c r="E92"/>
  <c r="L92" s="1"/>
  <c r="H91"/>
  <c r="G91"/>
  <c r="F91"/>
  <c r="E91"/>
  <c r="L91" s="1"/>
  <c r="H90"/>
  <c r="G90"/>
  <c r="F90"/>
  <c r="G89"/>
  <c r="H88"/>
  <c r="H23" s="1"/>
  <c r="H17" s="1"/>
  <c r="G88"/>
  <c r="G23" s="1"/>
  <c r="G17" s="1"/>
  <c r="F88"/>
  <c r="F23" s="1"/>
  <c r="F17" s="1"/>
  <c r="G87"/>
  <c r="G22" s="1"/>
  <c r="G16" s="1"/>
  <c r="H86"/>
  <c r="G86"/>
  <c r="F86"/>
  <c r="E86"/>
  <c r="L86" s="1"/>
  <c r="F57"/>
  <c r="G57"/>
  <c r="H57"/>
  <c r="E57"/>
  <c r="L57" s="1"/>
  <c r="H71"/>
  <c r="G36"/>
  <c r="F36"/>
  <c r="H36"/>
  <c r="H80"/>
  <c r="H75"/>
  <c r="H46"/>
  <c r="H41"/>
  <c r="G71"/>
  <c r="G66" s="1"/>
  <c r="F71"/>
  <c r="E71"/>
  <c r="E66" s="1"/>
  <c r="E65" s="1"/>
  <c r="E36"/>
  <c r="G41"/>
  <c r="F41"/>
  <c r="E41"/>
  <c r="G46"/>
  <c r="F46"/>
  <c r="E46"/>
  <c r="G80"/>
  <c r="F80"/>
  <c r="E80"/>
  <c r="G75"/>
  <c r="F75"/>
  <c r="E75"/>
  <c r="L75" s="1"/>
  <c r="H70"/>
  <c r="I19" l="1"/>
  <c r="L46"/>
  <c r="L80"/>
  <c r="F31"/>
  <c r="L71"/>
  <c r="I14"/>
  <c r="E31"/>
  <c r="L41"/>
  <c r="G31"/>
  <c r="H31"/>
  <c r="H26" s="1"/>
  <c r="H25" s="1"/>
  <c r="L36"/>
  <c r="H20"/>
  <c r="H30"/>
  <c r="I65"/>
  <c r="H66"/>
  <c r="H65" s="1"/>
  <c r="F66"/>
  <c r="E87"/>
  <c r="E88"/>
  <c r="L88" s="1"/>
  <c r="E89"/>
  <c r="L89" s="1"/>
  <c r="G70"/>
  <c r="I25"/>
  <c r="F85"/>
  <c r="H85"/>
  <c r="G85"/>
  <c r="E70"/>
  <c r="L70" s="1"/>
  <c r="E90"/>
  <c r="L90" s="1"/>
  <c r="E85"/>
  <c r="L85" s="1"/>
  <c r="F70"/>
  <c r="G65"/>
  <c r="L31" l="1"/>
  <c r="L30" s="1"/>
  <c r="L87"/>
  <c r="E22"/>
  <c r="L22" s="1"/>
  <c r="G20"/>
  <c r="G26"/>
  <c r="G30"/>
  <c r="E20"/>
  <c r="E26"/>
  <c r="E25" s="1"/>
  <c r="E30"/>
  <c r="F20"/>
  <c r="F30"/>
  <c r="F26"/>
  <c r="F25" s="1"/>
  <c r="L66"/>
  <c r="H15"/>
  <c r="H14" s="1"/>
  <c r="H19"/>
  <c r="F65"/>
  <c r="L65" s="1"/>
  <c r="E23"/>
  <c r="L23" s="1"/>
  <c r="G25"/>
  <c r="L25" s="1"/>
  <c r="L20" l="1"/>
  <c r="L15" s="1"/>
  <c r="L26"/>
  <c r="E15"/>
  <c r="E19"/>
  <c r="F19"/>
  <c r="F15"/>
  <c r="F14" s="1"/>
  <c r="G15"/>
  <c r="G14" s="1"/>
  <c r="G19"/>
  <c r="L19"/>
  <c r="E16"/>
  <c r="L16" s="1"/>
  <c r="E17"/>
  <c r="L17" s="1"/>
  <c r="L14" l="1"/>
  <c r="E14"/>
</calcChain>
</file>

<file path=xl/sharedStrings.xml><?xml version="1.0" encoding="utf-8"?>
<sst xmlns="http://schemas.openxmlformats.org/spreadsheetml/2006/main" count="172" uniqueCount="51">
  <si>
    <t>Наименование программы, подпрограммы, ведомственной целевой программы, основного мероприятия</t>
  </si>
  <si>
    <t>Отвественный исполнитель, соисполнители, участники, исполнители мероприятий</t>
  </si>
  <si>
    <t>Источники финансирования</t>
  </si>
  <si>
    <t>Оценка расходов (тыс. руб.), годы</t>
  </si>
  <si>
    <t>всего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</si>
  <si>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</si>
  <si>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</si>
  <si>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</si>
  <si>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иные источники (ИИ)</t>
  </si>
  <si>
    <t xml:space="preserve">    Прогнозная (справочная) оценка ресурсного обеспечения реализации муниципальной программы</t>
  </si>
  <si>
    <t>МУ "УЖКХ г. Великие Луки"</t>
  </si>
  <si>
    <t>№ п/п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</si>
  <si>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</si>
  <si>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</si>
  <si>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</si>
  <si>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</si>
  <si>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</si>
  <si>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</si>
  <si>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</si>
  <si>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</si>
  <si>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 xml:space="preserve">за счет всех источников финансирования </t>
  </si>
  <si>
    <t>1.1.5.</t>
  </si>
  <si>
    <t>местный бюджет (МБ</t>
  </si>
  <si>
    <t>Основное мероприятие 2 «Организация мероприятий по  озеленению города Великие Луки»</t>
  </si>
  <si>
    <t>Основное мероприятие 3 «Организация мероприятий по содержанию мест захоронений города Великие Луки»</t>
  </si>
  <si>
    <t>Основное мероприятие 4 «Организация прочих мероприятий по благоустройству города Великие Луки»</t>
  </si>
  <si>
    <t>Основное мероприятие 1 «Организация мероприятий по уличному освещению  города Великие Луки»</t>
  </si>
  <si>
    <t>Основное мероприятие 5 «Организация прочих общегородских мероприятий города Великие Луки»</t>
  </si>
  <si>
    <t>Подпрограмма 2 «Обеспечение условий  реализации муниципальной программы"</t>
  </si>
  <si>
    <t>Основное мероприятие 2 «Организация мероприятий по выполнению муниципальных функций в сфере муниципального хозяйства»</t>
  </si>
  <si>
    <t>Подпрограмма 1 «Развитие объектов благоустройства города Великие Луки»</t>
  </si>
  <si>
    <r>
      <rPr>
        <b/>
        <sz val="11"/>
        <color indexed="8"/>
        <rFont val="Times New Roman"/>
        <family val="1"/>
        <charset val="204"/>
      </rPr>
      <t>к</t>
    </r>
    <r>
      <rPr>
        <sz val="11"/>
        <color indexed="8"/>
        <rFont val="Times New Roman"/>
        <family val="1"/>
        <charset val="204"/>
      </rPr>
      <t xml:space="preserve"> постановлению Администрации города</t>
    </r>
  </si>
  <si>
    <t>от   _____________ №</t>
  </si>
  <si>
    <t>1.3.</t>
  </si>
  <si>
    <t>Подпрограмма 3 "Формирование современной городской среды в муниципальном образовании "Город Великие Луки"</t>
  </si>
  <si>
    <t>1.3.1.</t>
  </si>
  <si>
    <t>1.3.2.</t>
  </si>
  <si>
    <t>1.3.3.</t>
  </si>
  <si>
    <t>федеральный бюджет (ФБ)</t>
  </si>
  <si>
    <t>Основное мероприятие 1 «Организация мероприятий по благоустройству дворовых территорий в городе Великие Луки»</t>
  </si>
  <si>
    <t>Основное мероприятие 2 «Организация мероприятий по благоустройству территорий мест общего пользования в городе Великие Луки»</t>
  </si>
  <si>
    <t>Основное мероприятие 3 «Организация мероприятий по благоустройству мест массового отдыха (парков) в городе Великие Луки»</t>
  </si>
  <si>
    <t>1.1.6.</t>
  </si>
  <si>
    <t>Основное мероприятие 6 «Расходы инвестиционного характера »</t>
  </si>
  <si>
    <t>Основное мероприятие 1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</t>
  </si>
  <si>
    <t xml:space="preserve">          «Благоустройство муниципального образования «Город Великие Луки» в 2017-2023 годах»</t>
  </si>
  <si>
    <t>МУ "УЖКХ г. Великие Луки", Администрация города Великие Луки</t>
  </si>
  <si>
    <t>Администрация г. Великие Луки"</t>
  </si>
  <si>
    <t>Приложение №6 к муниципальной программе "Благоустройство муниципального образования "Город Великие Луки" в 2017-2023 годах"</t>
  </si>
  <si>
    <t>Муниципальная программа «Благоустройство муниципального образования «Город Великие Луки» в 2017-2023 годах»</t>
  </si>
  <si>
    <t xml:space="preserve">Приложение №2  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</si>
</sst>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2"/>
  <sheetViews>
    <sheetView tabSelected="1" workbookViewId="0">
      <selection sqref="A1:L109"/>
    </sheetView>
  </sheetViews>
  <sheetFormatPr defaultRowHeight="15"/>
  <cols>
    <col min="1" max="1" width="8.140625" customWidth="1"/>
    <col min="2" max="2" width="19.28515625" customWidth="1"/>
    <col min="3" max="3" width="15.140625" customWidth="1"/>
    <col min="4" max="4" width="23.140625" customWidth="1"/>
    <col min="5" max="11" width="13.28515625" customWidth="1"/>
    <col min="12" max="12" width="14" customWidth="1"/>
  </cols>
  <sheetData>
    <row r="1" spans="1:13" ht="21.75" customHeight="1">
      <c r="G1" s="41" t="s">
        <v>50</v>
      </c>
      <c r="H1" s="41"/>
      <c r="I1" s="41"/>
      <c r="J1" s="41"/>
      <c r="K1" s="41"/>
      <c r="L1" s="41"/>
      <c r="M1" s="19"/>
    </row>
    <row r="2" spans="1:13" ht="23.25" customHeight="1">
      <c r="G2" s="42" t="s">
        <v>31</v>
      </c>
      <c r="H2" s="42"/>
      <c r="I2" s="42"/>
      <c r="J2" s="42"/>
      <c r="K2" s="42"/>
      <c r="L2" s="42"/>
      <c r="M2" s="18"/>
    </row>
    <row r="3" spans="1:13" ht="24" customHeight="1">
      <c r="G3" s="42" t="s">
        <v>32</v>
      </c>
      <c r="H3" s="42"/>
      <c r="I3" s="42"/>
      <c r="J3" s="42"/>
      <c r="K3" s="42"/>
      <c r="L3" s="42"/>
      <c r="M3" s="18"/>
    </row>
    <row r="5" spans="1:13" ht="33" customHeight="1">
      <c r="B5" s="3"/>
      <c r="C5" s="3"/>
      <c r="D5" s="3"/>
      <c r="E5" s="3"/>
      <c r="F5" s="3"/>
      <c r="G5" s="46" t="s">
        <v>48</v>
      </c>
      <c r="H5" s="46"/>
      <c r="I5" s="46"/>
      <c r="J5" s="46"/>
      <c r="K5" s="46"/>
      <c r="L5" s="46"/>
    </row>
    <row r="6" spans="1:13" ht="12" customHeight="1">
      <c r="B6" s="3"/>
      <c r="C6" s="3"/>
      <c r="D6" s="3"/>
      <c r="E6" s="3"/>
      <c r="F6" s="3"/>
      <c r="G6" s="4"/>
      <c r="H6" s="4"/>
      <c r="I6" s="4"/>
      <c r="J6" s="4"/>
      <c r="K6" s="4"/>
      <c r="L6" s="4"/>
    </row>
    <row r="7" spans="1:13">
      <c r="A7" s="47" t="s">
        <v>9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13">
      <c r="A8" s="47" t="s">
        <v>45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3">
      <c r="A9" s="47" t="s">
        <v>20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3">
      <c r="A10" s="6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3">
      <c r="A11" s="30" t="s">
        <v>11</v>
      </c>
      <c r="B11" s="29" t="s">
        <v>0</v>
      </c>
      <c r="C11" s="29" t="s">
        <v>1</v>
      </c>
      <c r="D11" s="36" t="s">
        <v>2</v>
      </c>
      <c r="E11" s="43" t="s">
        <v>3</v>
      </c>
      <c r="F11" s="44"/>
      <c r="G11" s="44"/>
      <c r="H11" s="44"/>
      <c r="I11" s="44"/>
      <c r="J11" s="44"/>
      <c r="K11" s="44"/>
      <c r="L11" s="45"/>
    </row>
    <row r="12" spans="1:13" ht="129" customHeight="1">
      <c r="A12" s="32"/>
      <c r="B12" s="39"/>
      <c r="C12" s="39"/>
      <c r="D12" s="38"/>
      <c r="E12" s="7">
        <v>2017</v>
      </c>
      <c r="F12" s="7">
        <v>2018</v>
      </c>
      <c r="G12" s="7">
        <v>2019</v>
      </c>
      <c r="H12" s="7">
        <v>2020</v>
      </c>
      <c r="I12" s="20">
        <v>2021</v>
      </c>
      <c r="J12" s="24">
        <v>2022</v>
      </c>
      <c r="K12" s="25">
        <v>2023</v>
      </c>
      <c r="L12" s="7" t="s">
        <v>4</v>
      </c>
    </row>
    <row r="13" spans="1:13">
      <c r="A13" s="10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</row>
    <row r="14" spans="1:13">
      <c r="A14" s="30">
        <v>1</v>
      </c>
      <c r="B14" s="33" t="s">
        <v>49</v>
      </c>
      <c r="C14" s="36" t="s">
        <v>5</v>
      </c>
      <c r="D14" s="9" t="s">
        <v>4</v>
      </c>
      <c r="E14" s="12">
        <f>E15+E16+E18+E17</f>
        <v>99244</v>
      </c>
      <c r="F14" s="12">
        <f t="shared" ref="F14:L14" si="0">F15+F16+F18+F17</f>
        <v>90417.600000000006</v>
      </c>
      <c r="G14" s="12">
        <f t="shared" si="0"/>
        <v>106063.6</v>
      </c>
      <c r="H14" s="12">
        <f t="shared" si="0"/>
        <v>115983.9</v>
      </c>
      <c r="I14" s="12">
        <f t="shared" si="0"/>
        <v>113916.5</v>
      </c>
      <c r="J14" s="12">
        <f t="shared" si="0"/>
        <v>112818.7</v>
      </c>
      <c r="K14" s="12">
        <f>K15+K16+K18+K17</f>
        <v>112811.2</v>
      </c>
      <c r="L14" s="12">
        <f t="shared" si="0"/>
        <v>751255.50000000012</v>
      </c>
      <c r="M14" s="1"/>
    </row>
    <row r="15" spans="1:13">
      <c r="A15" s="31"/>
      <c r="B15" s="34"/>
      <c r="C15" s="37"/>
      <c r="D15" s="10" t="s">
        <v>6</v>
      </c>
      <c r="E15" s="13">
        <f>E20+E21</f>
        <v>79337</v>
      </c>
      <c r="F15" s="13">
        <f t="shared" ref="F15:L15" si="1">F20+F21</f>
        <v>90417.600000000006</v>
      </c>
      <c r="G15" s="13">
        <f t="shared" si="1"/>
        <v>106063.6</v>
      </c>
      <c r="H15" s="13">
        <f>H20+H21</f>
        <v>115838.9</v>
      </c>
      <c r="I15" s="13">
        <f>I20+I21</f>
        <v>113706.5</v>
      </c>
      <c r="J15" s="13">
        <f t="shared" si="1"/>
        <v>112667.7</v>
      </c>
      <c r="K15" s="13">
        <f>K20+K21</f>
        <v>112666.2</v>
      </c>
      <c r="L15" s="13">
        <f t="shared" si="1"/>
        <v>730697.50000000012</v>
      </c>
    </row>
    <row r="16" spans="1:13" ht="60">
      <c r="A16" s="31"/>
      <c r="B16" s="34"/>
      <c r="C16" s="37"/>
      <c r="D16" s="11" t="s">
        <v>7</v>
      </c>
      <c r="E16" s="13">
        <f>E22</f>
        <v>1592.6</v>
      </c>
      <c r="F16" s="13">
        <f t="shared" ref="F16:K16" si="2">F22</f>
        <v>0</v>
      </c>
      <c r="G16" s="13">
        <f t="shared" si="2"/>
        <v>0</v>
      </c>
      <c r="H16" s="13">
        <f t="shared" si="2"/>
        <v>145</v>
      </c>
      <c r="I16" s="13">
        <f t="shared" si="2"/>
        <v>210</v>
      </c>
      <c r="J16" s="13">
        <f t="shared" si="2"/>
        <v>151</v>
      </c>
      <c r="K16" s="13">
        <f t="shared" si="2"/>
        <v>145</v>
      </c>
      <c r="L16" s="13">
        <f t="shared" ref="L16:L81" si="3">SUM(E16:K16)</f>
        <v>2243.6</v>
      </c>
    </row>
    <row r="17" spans="1:12" ht="30">
      <c r="A17" s="31"/>
      <c r="B17" s="34"/>
      <c r="C17" s="37"/>
      <c r="D17" s="11" t="s">
        <v>38</v>
      </c>
      <c r="E17" s="13">
        <f>E23</f>
        <v>18314.400000000001</v>
      </c>
      <c r="F17" s="13">
        <f t="shared" ref="F17:K17" si="4">F23</f>
        <v>0</v>
      </c>
      <c r="G17" s="13">
        <f t="shared" si="4"/>
        <v>0</v>
      </c>
      <c r="H17" s="13">
        <f t="shared" si="4"/>
        <v>0</v>
      </c>
      <c r="I17" s="13">
        <f t="shared" si="4"/>
        <v>0</v>
      </c>
      <c r="J17" s="13">
        <f t="shared" si="4"/>
        <v>0</v>
      </c>
      <c r="K17" s="13">
        <f t="shared" si="4"/>
        <v>0</v>
      </c>
      <c r="L17" s="13">
        <f t="shared" si="3"/>
        <v>18314.400000000001</v>
      </c>
    </row>
    <row r="18" spans="1:12">
      <c r="A18" s="31"/>
      <c r="B18" s="34"/>
      <c r="C18" s="38"/>
      <c r="D18" s="10" t="s">
        <v>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f t="shared" si="3"/>
        <v>0</v>
      </c>
    </row>
    <row r="19" spans="1:12" ht="75">
      <c r="A19" s="31"/>
      <c r="B19" s="34"/>
      <c r="C19" s="26" t="s">
        <v>46</v>
      </c>
      <c r="D19" s="28" t="s">
        <v>4</v>
      </c>
      <c r="E19" s="12">
        <f>E20+E22+E24+E23+E21</f>
        <v>99244</v>
      </c>
      <c r="F19" s="12">
        <f t="shared" ref="F19:L19" si="5">F20+F22+F24+F23+F21</f>
        <v>90417.600000000006</v>
      </c>
      <c r="G19" s="12">
        <f t="shared" si="5"/>
        <v>106063.6</v>
      </c>
      <c r="H19" s="12">
        <f>H20+H22+H24+H23+H21</f>
        <v>115983.9</v>
      </c>
      <c r="I19" s="12">
        <f t="shared" si="5"/>
        <v>113916.5</v>
      </c>
      <c r="J19" s="12">
        <f t="shared" si="5"/>
        <v>112818.7</v>
      </c>
      <c r="K19" s="12">
        <f t="shared" si="5"/>
        <v>112811.2</v>
      </c>
      <c r="L19" s="12">
        <f t="shared" si="5"/>
        <v>751255.50000000012</v>
      </c>
    </row>
    <row r="20" spans="1:12" ht="51.75" customHeight="1">
      <c r="A20" s="31"/>
      <c r="B20" s="34"/>
      <c r="C20" s="26" t="s">
        <v>10</v>
      </c>
      <c r="D20" s="28" t="s">
        <v>6</v>
      </c>
      <c r="E20" s="13">
        <f>E31+E71</f>
        <v>79337</v>
      </c>
      <c r="F20" s="13">
        <f t="shared" ref="F20:L20" si="6">F31+F71</f>
        <v>90417.600000000006</v>
      </c>
      <c r="G20" s="13">
        <f t="shared" si="6"/>
        <v>103416.5</v>
      </c>
      <c r="H20" s="13">
        <f t="shared" si="6"/>
        <v>111818.9</v>
      </c>
      <c r="I20" s="13">
        <f t="shared" si="6"/>
        <v>110843.2</v>
      </c>
      <c r="J20" s="13">
        <f t="shared" si="6"/>
        <v>112667.7</v>
      </c>
      <c r="K20" s="13">
        <f>K31+K71</f>
        <v>112666.2</v>
      </c>
      <c r="L20" s="13">
        <f t="shared" si="6"/>
        <v>721167.10000000009</v>
      </c>
    </row>
    <row r="21" spans="1:12" ht="45">
      <c r="A21" s="31"/>
      <c r="B21" s="34"/>
      <c r="C21" s="26" t="s">
        <v>47</v>
      </c>
      <c r="D21" s="28" t="s">
        <v>6</v>
      </c>
      <c r="E21" s="13">
        <f>E32</f>
        <v>0</v>
      </c>
      <c r="F21" s="13">
        <f t="shared" ref="F21:L21" si="7">F32</f>
        <v>0</v>
      </c>
      <c r="G21" s="13">
        <f t="shared" si="7"/>
        <v>2647.1</v>
      </c>
      <c r="H21" s="13">
        <f t="shared" si="7"/>
        <v>4020</v>
      </c>
      <c r="I21" s="13">
        <f t="shared" si="7"/>
        <v>2863.3</v>
      </c>
      <c r="J21" s="13">
        <f t="shared" si="7"/>
        <v>0</v>
      </c>
      <c r="K21" s="13">
        <f t="shared" si="7"/>
        <v>0</v>
      </c>
      <c r="L21" s="13">
        <f t="shared" si="7"/>
        <v>9530.4000000000015</v>
      </c>
    </row>
    <row r="22" spans="1:12" ht="60">
      <c r="A22" s="31"/>
      <c r="B22" s="34"/>
      <c r="C22" s="26" t="s">
        <v>10</v>
      </c>
      <c r="D22" s="26" t="s">
        <v>7</v>
      </c>
      <c r="E22" s="13">
        <f>E87+E27</f>
        <v>1592.6</v>
      </c>
      <c r="F22" s="13">
        <f t="shared" ref="F22:K22" si="8">F87+F27</f>
        <v>0</v>
      </c>
      <c r="G22" s="13">
        <f t="shared" si="8"/>
        <v>0</v>
      </c>
      <c r="H22" s="13">
        <f>H87+H27</f>
        <v>145</v>
      </c>
      <c r="I22" s="13">
        <f t="shared" si="8"/>
        <v>210</v>
      </c>
      <c r="J22" s="13">
        <f t="shared" si="8"/>
        <v>151</v>
      </c>
      <c r="K22" s="13">
        <f t="shared" si="8"/>
        <v>145</v>
      </c>
      <c r="L22" s="13">
        <f t="shared" si="3"/>
        <v>2243.6</v>
      </c>
    </row>
    <row r="23" spans="1:12" ht="30">
      <c r="A23" s="31"/>
      <c r="B23" s="34"/>
      <c r="C23" s="26" t="s">
        <v>10</v>
      </c>
      <c r="D23" s="26" t="s">
        <v>38</v>
      </c>
      <c r="E23" s="13">
        <f>E88</f>
        <v>18314.400000000001</v>
      </c>
      <c r="F23" s="13">
        <f t="shared" ref="F23:K23" si="9">F88</f>
        <v>0</v>
      </c>
      <c r="G23" s="13">
        <f t="shared" si="9"/>
        <v>0</v>
      </c>
      <c r="H23" s="13">
        <f t="shared" si="9"/>
        <v>0</v>
      </c>
      <c r="I23" s="13">
        <f t="shared" si="9"/>
        <v>0</v>
      </c>
      <c r="J23" s="13">
        <f t="shared" si="9"/>
        <v>0</v>
      </c>
      <c r="K23" s="13">
        <f t="shared" si="9"/>
        <v>0</v>
      </c>
      <c r="L23" s="13">
        <f t="shared" si="3"/>
        <v>18314.400000000001</v>
      </c>
    </row>
    <row r="24" spans="1:12" ht="30">
      <c r="A24" s="32"/>
      <c r="B24" s="35"/>
      <c r="C24" s="26" t="s">
        <v>10</v>
      </c>
      <c r="D24" s="28" t="s">
        <v>8</v>
      </c>
      <c r="E24" s="13"/>
      <c r="F24" s="13"/>
      <c r="G24" s="13"/>
      <c r="H24" s="13"/>
      <c r="I24" s="13"/>
      <c r="J24" s="13"/>
      <c r="K24" s="13"/>
      <c r="L24" s="13">
        <f t="shared" si="3"/>
        <v>0</v>
      </c>
    </row>
    <row r="25" spans="1:12">
      <c r="A25" s="30" t="s">
        <v>12</v>
      </c>
      <c r="B25" s="33" t="s">
        <v>30</v>
      </c>
      <c r="C25" s="36" t="s">
        <v>5</v>
      </c>
      <c r="D25" s="9" t="s">
        <v>4</v>
      </c>
      <c r="E25" s="12">
        <f t="shared" ref="E25:K25" si="10">E26+E27+E29</f>
        <v>55906.2</v>
      </c>
      <c r="F25" s="12">
        <f t="shared" si="10"/>
        <v>62834.9</v>
      </c>
      <c r="G25" s="12">
        <f t="shared" si="10"/>
        <v>72626.900000000009</v>
      </c>
      <c r="H25" s="12">
        <f t="shared" si="10"/>
        <v>79922.399999999994</v>
      </c>
      <c r="I25" s="12">
        <f t="shared" si="10"/>
        <v>77768.3</v>
      </c>
      <c r="J25" s="12">
        <f t="shared" si="10"/>
        <v>75670.5</v>
      </c>
      <c r="K25" s="12">
        <f t="shared" si="10"/>
        <v>75663</v>
      </c>
      <c r="L25" s="12">
        <f t="shared" si="3"/>
        <v>500392.2</v>
      </c>
    </row>
    <row r="26" spans="1:12">
      <c r="A26" s="31"/>
      <c r="B26" s="34"/>
      <c r="C26" s="37"/>
      <c r="D26" s="10" t="s">
        <v>6</v>
      </c>
      <c r="E26" s="13">
        <f>E32+E31</f>
        <v>55906.2</v>
      </c>
      <c r="F26" s="13">
        <f t="shared" ref="F26:L26" si="11">F32+F31</f>
        <v>62834.9</v>
      </c>
      <c r="G26" s="13">
        <f t="shared" si="11"/>
        <v>72626.900000000009</v>
      </c>
      <c r="H26" s="13">
        <f t="shared" si="11"/>
        <v>79777.399999999994</v>
      </c>
      <c r="I26" s="13">
        <f>I32+I31</f>
        <v>77558.3</v>
      </c>
      <c r="J26" s="13">
        <f t="shared" si="11"/>
        <v>75519.5</v>
      </c>
      <c r="K26" s="13">
        <f t="shared" si="11"/>
        <v>75518</v>
      </c>
      <c r="L26" s="13">
        <f t="shared" si="11"/>
        <v>499741.20000000007</v>
      </c>
    </row>
    <row r="27" spans="1:12" ht="60">
      <c r="A27" s="31"/>
      <c r="B27" s="34"/>
      <c r="C27" s="37"/>
      <c r="D27" s="11" t="s">
        <v>7</v>
      </c>
      <c r="E27" s="13">
        <f>E33</f>
        <v>0</v>
      </c>
      <c r="F27" s="13">
        <f t="shared" ref="F27:K27" si="12">F33</f>
        <v>0</v>
      </c>
      <c r="G27" s="13">
        <f t="shared" si="12"/>
        <v>0</v>
      </c>
      <c r="H27" s="13">
        <f t="shared" si="12"/>
        <v>145</v>
      </c>
      <c r="I27" s="13">
        <f t="shared" si="12"/>
        <v>210</v>
      </c>
      <c r="J27" s="13">
        <f t="shared" si="12"/>
        <v>151</v>
      </c>
      <c r="K27" s="13">
        <f t="shared" si="12"/>
        <v>145</v>
      </c>
      <c r="L27" s="13">
        <f t="shared" si="3"/>
        <v>651</v>
      </c>
    </row>
    <row r="28" spans="1:12" ht="30">
      <c r="A28" s="31"/>
      <c r="B28" s="34"/>
      <c r="C28" s="37"/>
      <c r="D28" s="11" t="s">
        <v>38</v>
      </c>
      <c r="E28" s="14"/>
      <c r="F28" s="14"/>
      <c r="G28" s="14"/>
      <c r="H28" s="14"/>
      <c r="I28" s="14"/>
      <c r="J28" s="14"/>
      <c r="K28" s="14"/>
      <c r="L28" s="13">
        <f t="shared" si="3"/>
        <v>0</v>
      </c>
    </row>
    <row r="29" spans="1:12">
      <c r="A29" s="31"/>
      <c r="B29" s="34"/>
      <c r="C29" s="38"/>
      <c r="D29" s="10" t="s">
        <v>8</v>
      </c>
      <c r="E29" s="14"/>
      <c r="F29" s="14"/>
      <c r="G29" s="14"/>
      <c r="H29" s="14"/>
      <c r="I29" s="14"/>
      <c r="J29" s="14"/>
      <c r="K29" s="14"/>
      <c r="L29" s="12">
        <f t="shared" si="3"/>
        <v>0</v>
      </c>
    </row>
    <row r="30" spans="1:12" ht="75">
      <c r="A30" s="31"/>
      <c r="B30" s="34"/>
      <c r="C30" s="26" t="s">
        <v>46</v>
      </c>
      <c r="D30" s="9" t="s">
        <v>4</v>
      </c>
      <c r="E30" s="12">
        <f>E32+E33+E35+E31</f>
        <v>55906.2</v>
      </c>
      <c r="F30" s="12">
        <f t="shared" ref="F30:L30" si="13">F32+F33+F35+F31</f>
        <v>62834.9</v>
      </c>
      <c r="G30" s="12">
        <f t="shared" si="13"/>
        <v>72626.900000000009</v>
      </c>
      <c r="H30" s="12">
        <f t="shared" si="13"/>
        <v>79922.399999999994</v>
      </c>
      <c r="I30" s="12">
        <f t="shared" si="13"/>
        <v>77768.3</v>
      </c>
      <c r="J30" s="12">
        <f t="shared" si="13"/>
        <v>75670.5</v>
      </c>
      <c r="K30" s="12">
        <f t="shared" si="13"/>
        <v>75663</v>
      </c>
      <c r="L30" s="12">
        <f t="shared" si="13"/>
        <v>500392.20000000007</v>
      </c>
    </row>
    <row r="31" spans="1:12" ht="30">
      <c r="A31" s="31"/>
      <c r="B31" s="34"/>
      <c r="C31" s="27" t="s">
        <v>10</v>
      </c>
      <c r="D31" s="10" t="s">
        <v>6</v>
      </c>
      <c r="E31" s="13">
        <f>E36+E42+E46+E53+E57+E61</f>
        <v>55906.2</v>
      </c>
      <c r="F31" s="13">
        <f t="shared" ref="F31:L31" si="14">F36+F42+F46+F53+F57+F61</f>
        <v>62834.9</v>
      </c>
      <c r="G31" s="13">
        <f t="shared" si="14"/>
        <v>69979.8</v>
      </c>
      <c r="H31" s="13">
        <f t="shared" si="14"/>
        <v>75757.399999999994</v>
      </c>
      <c r="I31" s="13">
        <f t="shared" si="14"/>
        <v>74695</v>
      </c>
      <c r="J31" s="13">
        <f t="shared" si="14"/>
        <v>75519.5</v>
      </c>
      <c r="K31" s="13">
        <f t="shared" si="14"/>
        <v>75518</v>
      </c>
      <c r="L31" s="13">
        <f t="shared" si="14"/>
        <v>490210.80000000005</v>
      </c>
    </row>
    <row r="32" spans="1:12" ht="45">
      <c r="A32" s="31"/>
      <c r="B32" s="34"/>
      <c r="C32" s="26" t="s">
        <v>47</v>
      </c>
      <c r="D32" s="10" t="s">
        <v>6</v>
      </c>
      <c r="E32" s="13">
        <f>E52</f>
        <v>0</v>
      </c>
      <c r="F32" s="13">
        <f t="shared" ref="F32:K32" si="15">F52</f>
        <v>0</v>
      </c>
      <c r="G32" s="13">
        <f t="shared" si="15"/>
        <v>2647.1</v>
      </c>
      <c r="H32" s="13">
        <f t="shared" si="15"/>
        <v>4020</v>
      </c>
      <c r="I32" s="13">
        <f t="shared" si="15"/>
        <v>2863.3</v>
      </c>
      <c r="J32" s="13">
        <f t="shared" si="15"/>
        <v>0</v>
      </c>
      <c r="K32" s="13">
        <f t="shared" si="15"/>
        <v>0</v>
      </c>
      <c r="L32" s="13">
        <f t="shared" ref="L32" si="16">SUM(E32:K32)</f>
        <v>9530.4000000000015</v>
      </c>
    </row>
    <row r="33" spans="1:12" ht="60">
      <c r="A33" s="31"/>
      <c r="B33" s="34"/>
      <c r="C33" s="27" t="s">
        <v>10</v>
      </c>
      <c r="D33" s="11" t="s">
        <v>7</v>
      </c>
      <c r="E33" s="13">
        <f>E43</f>
        <v>0</v>
      </c>
      <c r="F33" s="13">
        <f t="shared" ref="F33:K33" si="17">F43</f>
        <v>0</v>
      </c>
      <c r="G33" s="13">
        <f t="shared" si="17"/>
        <v>0</v>
      </c>
      <c r="H33" s="13">
        <f t="shared" si="17"/>
        <v>145</v>
      </c>
      <c r="I33" s="13">
        <f t="shared" si="17"/>
        <v>210</v>
      </c>
      <c r="J33" s="13">
        <f t="shared" si="17"/>
        <v>151</v>
      </c>
      <c r="K33" s="13">
        <f t="shared" si="17"/>
        <v>145</v>
      </c>
      <c r="L33" s="13">
        <f t="shared" si="3"/>
        <v>651</v>
      </c>
    </row>
    <row r="34" spans="1:12" ht="30">
      <c r="A34" s="31"/>
      <c r="B34" s="34"/>
      <c r="C34" s="27" t="s">
        <v>10</v>
      </c>
      <c r="D34" s="11" t="s">
        <v>38</v>
      </c>
      <c r="E34" s="14"/>
      <c r="F34" s="14"/>
      <c r="G34" s="14"/>
      <c r="H34" s="14"/>
      <c r="I34" s="14"/>
      <c r="J34" s="14"/>
      <c r="K34" s="14"/>
      <c r="L34" s="13">
        <f t="shared" si="3"/>
        <v>0</v>
      </c>
    </row>
    <row r="35" spans="1:12" ht="30">
      <c r="A35" s="32"/>
      <c r="B35" s="35"/>
      <c r="C35" s="27" t="s">
        <v>10</v>
      </c>
      <c r="D35" s="10" t="s">
        <v>8</v>
      </c>
      <c r="E35" s="15"/>
      <c r="F35" s="15"/>
      <c r="G35" s="15"/>
      <c r="H35" s="15"/>
      <c r="I35" s="15"/>
      <c r="J35" s="15"/>
      <c r="K35" s="15"/>
      <c r="L35" s="13">
        <f t="shared" si="3"/>
        <v>0</v>
      </c>
    </row>
    <row r="36" spans="1:12">
      <c r="A36" s="30" t="s">
        <v>13</v>
      </c>
      <c r="B36" s="33" t="s">
        <v>26</v>
      </c>
      <c r="C36" s="36" t="s">
        <v>10</v>
      </c>
      <c r="D36" s="9" t="s">
        <v>4</v>
      </c>
      <c r="E36" s="12">
        <f t="shared" ref="E36:K36" si="18">E37+E38+E40</f>
        <v>26090.799999999999</v>
      </c>
      <c r="F36" s="12">
        <f t="shared" si="18"/>
        <v>28703.5</v>
      </c>
      <c r="G36" s="12">
        <f t="shared" si="18"/>
        <v>34993.4</v>
      </c>
      <c r="H36" s="12">
        <f t="shared" si="18"/>
        <v>34874.1</v>
      </c>
      <c r="I36" s="12">
        <f t="shared" si="18"/>
        <v>34090</v>
      </c>
      <c r="J36" s="12">
        <f t="shared" si="18"/>
        <v>35590</v>
      </c>
      <c r="K36" s="12">
        <f t="shared" si="18"/>
        <v>35590</v>
      </c>
      <c r="L36" s="12">
        <f t="shared" si="3"/>
        <v>229931.80000000002</v>
      </c>
    </row>
    <row r="37" spans="1:12">
      <c r="A37" s="31"/>
      <c r="B37" s="34"/>
      <c r="C37" s="37"/>
      <c r="D37" s="10" t="s">
        <v>6</v>
      </c>
      <c r="E37" s="13">
        <v>26090.799999999999</v>
      </c>
      <c r="F37" s="13">
        <v>28703.5</v>
      </c>
      <c r="G37" s="13">
        <v>34993.4</v>
      </c>
      <c r="H37" s="13">
        <v>34874.1</v>
      </c>
      <c r="I37" s="13">
        <v>34090</v>
      </c>
      <c r="J37" s="13">
        <v>35590</v>
      </c>
      <c r="K37" s="13">
        <v>35590</v>
      </c>
      <c r="L37" s="13">
        <f t="shared" si="3"/>
        <v>229931.80000000002</v>
      </c>
    </row>
    <row r="38" spans="1:12" ht="60">
      <c r="A38" s="31"/>
      <c r="B38" s="34"/>
      <c r="C38" s="37"/>
      <c r="D38" s="11" t="s">
        <v>7</v>
      </c>
      <c r="E38" s="14"/>
      <c r="F38" s="14"/>
      <c r="G38" s="14"/>
      <c r="H38" s="14"/>
      <c r="I38" s="14"/>
      <c r="J38" s="14"/>
      <c r="K38" s="14"/>
      <c r="L38" s="12">
        <f t="shared" si="3"/>
        <v>0</v>
      </c>
    </row>
    <row r="39" spans="1:12" ht="30">
      <c r="A39" s="31"/>
      <c r="B39" s="34"/>
      <c r="C39" s="37"/>
      <c r="D39" s="11" t="s">
        <v>38</v>
      </c>
      <c r="E39" s="14"/>
      <c r="F39" s="14"/>
      <c r="G39" s="14"/>
      <c r="H39" s="14"/>
      <c r="I39" s="14"/>
      <c r="J39" s="14"/>
      <c r="K39" s="14"/>
      <c r="L39" s="12">
        <f t="shared" si="3"/>
        <v>0</v>
      </c>
    </row>
    <row r="40" spans="1:12">
      <c r="A40" s="32"/>
      <c r="B40" s="35"/>
      <c r="C40" s="38"/>
      <c r="D40" s="10" t="s">
        <v>8</v>
      </c>
      <c r="E40" s="14"/>
      <c r="F40" s="14"/>
      <c r="G40" s="14"/>
      <c r="H40" s="14"/>
      <c r="I40" s="14"/>
      <c r="J40" s="14"/>
      <c r="K40" s="14"/>
      <c r="L40" s="12">
        <f t="shared" si="3"/>
        <v>0</v>
      </c>
    </row>
    <row r="41" spans="1:12">
      <c r="A41" s="30" t="s">
        <v>14</v>
      </c>
      <c r="B41" s="33" t="s">
        <v>23</v>
      </c>
      <c r="C41" s="36" t="s">
        <v>10</v>
      </c>
      <c r="D41" s="9" t="s">
        <v>4</v>
      </c>
      <c r="E41" s="12">
        <f t="shared" ref="E41:J41" si="19">E42+E43+E45</f>
        <v>15424.2</v>
      </c>
      <c r="F41" s="12">
        <f t="shared" si="19"/>
        <v>17255</v>
      </c>
      <c r="G41" s="12">
        <f t="shared" si="19"/>
        <v>19651</v>
      </c>
      <c r="H41" s="12">
        <f t="shared" si="19"/>
        <v>26381.3</v>
      </c>
      <c r="I41" s="12">
        <f t="shared" si="19"/>
        <v>26462.5</v>
      </c>
      <c r="J41" s="12">
        <f t="shared" si="19"/>
        <v>26388.799999999999</v>
      </c>
      <c r="K41" s="12">
        <f>K42+K43+K45</f>
        <v>26381.3</v>
      </c>
      <c r="L41" s="12">
        <f t="shared" si="3"/>
        <v>157944.09999999998</v>
      </c>
    </row>
    <row r="42" spans="1:12">
      <c r="A42" s="31"/>
      <c r="B42" s="34"/>
      <c r="C42" s="37"/>
      <c r="D42" s="10" t="s">
        <v>6</v>
      </c>
      <c r="E42" s="13">
        <v>15424.2</v>
      </c>
      <c r="F42" s="13">
        <v>17255</v>
      </c>
      <c r="G42" s="13">
        <v>19651</v>
      </c>
      <c r="H42" s="13">
        <v>26236.3</v>
      </c>
      <c r="I42" s="13">
        <v>26252.5</v>
      </c>
      <c r="J42" s="13">
        <v>26237.8</v>
      </c>
      <c r="K42" s="13">
        <v>26236.3</v>
      </c>
      <c r="L42" s="13">
        <f t="shared" si="3"/>
        <v>157293.1</v>
      </c>
    </row>
    <row r="43" spans="1:12" ht="60">
      <c r="A43" s="31"/>
      <c r="B43" s="34"/>
      <c r="C43" s="37"/>
      <c r="D43" s="11" t="s">
        <v>7</v>
      </c>
      <c r="E43" s="13"/>
      <c r="F43" s="13"/>
      <c r="G43" s="13"/>
      <c r="H43" s="13">
        <v>145</v>
      </c>
      <c r="I43" s="13">
        <v>210</v>
      </c>
      <c r="J43" s="13">
        <v>151</v>
      </c>
      <c r="K43" s="13">
        <v>145</v>
      </c>
      <c r="L43" s="13">
        <f t="shared" si="3"/>
        <v>651</v>
      </c>
    </row>
    <row r="44" spans="1:12" ht="30">
      <c r="A44" s="31"/>
      <c r="B44" s="34"/>
      <c r="C44" s="37"/>
      <c r="D44" s="11" t="s">
        <v>38</v>
      </c>
      <c r="E44" s="14"/>
      <c r="F44" s="14"/>
      <c r="G44" s="14"/>
      <c r="H44" s="14"/>
      <c r="I44" s="14"/>
      <c r="J44" s="14"/>
      <c r="K44" s="14"/>
      <c r="L44" s="13">
        <f t="shared" si="3"/>
        <v>0</v>
      </c>
    </row>
    <row r="45" spans="1:12">
      <c r="A45" s="32"/>
      <c r="B45" s="35"/>
      <c r="C45" s="38"/>
      <c r="D45" s="10" t="s">
        <v>8</v>
      </c>
      <c r="E45" s="15"/>
      <c r="F45" s="15"/>
      <c r="G45" s="15"/>
      <c r="H45" s="15"/>
      <c r="I45" s="15"/>
      <c r="J45" s="15"/>
      <c r="K45" s="15"/>
      <c r="L45" s="12">
        <f t="shared" si="3"/>
        <v>0</v>
      </c>
    </row>
    <row r="46" spans="1:12">
      <c r="A46" s="30" t="s">
        <v>15</v>
      </c>
      <c r="B46" s="33" t="s">
        <v>24</v>
      </c>
      <c r="C46" s="36" t="s">
        <v>10</v>
      </c>
      <c r="D46" s="9" t="s">
        <v>4</v>
      </c>
      <c r="E46" s="16">
        <f t="shared" ref="E46:K46" si="20">E47+E48+E50</f>
        <v>3318.2</v>
      </c>
      <c r="F46" s="16">
        <f t="shared" si="20"/>
        <v>3430.8</v>
      </c>
      <c r="G46" s="16">
        <f t="shared" si="20"/>
        <v>4073.8</v>
      </c>
      <c r="H46" s="16">
        <f t="shared" si="20"/>
        <v>3476.9</v>
      </c>
      <c r="I46" s="16">
        <f t="shared" si="20"/>
        <v>3997</v>
      </c>
      <c r="J46" s="16">
        <f t="shared" si="20"/>
        <v>4119.6000000000004</v>
      </c>
      <c r="K46" s="16">
        <f t="shared" si="20"/>
        <v>4119.6000000000004</v>
      </c>
      <c r="L46" s="12">
        <f t="shared" si="3"/>
        <v>26535.899999999994</v>
      </c>
    </row>
    <row r="47" spans="1:12">
      <c r="A47" s="31"/>
      <c r="B47" s="34"/>
      <c r="C47" s="37"/>
      <c r="D47" s="10" t="s">
        <v>6</v>
      </c>
      <c r="E47" s="14">
        <v>3318.2</v>
      </c>
      <c r="F47" s="14">
        <v>3430.8</v>
      </c>
      <c r="G47" s="14">
        <v>4073.8</v>
      </c>
      <c r="H47" s="14">
        <v>3476.9</v>
      </c>
      <c r="I47" s="14">
        <v>3997</v>
      </c>
      <c r="J47" s="14">
        <v>4119.6000000000004</v>
      </c>
      <c r="K47" s="14">
        <v>4119.6000000000004</v>
      </c>
      <c r="L47" s="13">
        <f t="shared" si="3"/>
        <v>26535.899999999994</v>
      </c>
    </row>
    <row r="48" spans="1:12" ht="60">
      <c r="A48" s="31"/>
      <c r="B48" s="34"/>
      <c r="C48" s="37"/>
      <c r="D48" s="11" t="s">
        <v>7</v>
      </c>
      <c r="E48" s="14"/>
      <c r="F48" s="14"/>
      <c r="G48" s="13"/>
      <c r="H48" s="13"/>
      <c r="I48" s="13"/>
      <c r="J48" s="13"/>
      <c r="K48" s="13"/>
      <c r="L48" s="12">
        <f t="shared" si="3"/>
        <v>0</v>
      </c>
    </row>
    <row r="49" spans="1:12" ht="30">
      <c r="A49" s="31"/>
      <c r="B49" s="34"/>
      <c r="C49" s="37"/>
      <c r="D49" s="11" t="s">
        <v>38</v>
      </c>
      <c r="E49" s="14"/>
      <c r="F49" s="14"/>
      <c r="G49" s="13"/>
      <c r="H49" s="13"/>
      <c r="I49" s="13"/>
      <c r="J49" s="13"/>
      <c r="K49" s="13"/>
      <c r="L49" s="12">
        <f t="shared" si="3"/>
        <v>0</v>
      </c>
    </row>
    <row r="50" spans="1:12">
      <c r="A50" s="32"/>
      <c r="B50" s="35"/>
      <c r="C50" s="38"/>
      <c r="D50" s="10" t="s">
        <v>8</v>
      </c>
      <c r="E50" s="15"/>
      <c r="F50" s="15"/>
      <c r="G50" s="15"/>
      <c r="H50" s="15"/>
      <c r="I50" s="15"/>
      <c r="J50" s="15"/>
      <c r="K50" s="15"/>
      <c r="L50" s="12">
        <f t="shared" si="3"/>
        <v>0</v>
      </c>
    </row>
    <row r="51" spans="1:12" ht="75">
      <c r="A51" s="30" t="s">
        <v>16</v>
      </c>
      <c r="B51" s="33" t="s">
        <v>25</v>
      </c>
      <c r="C51" s="26" t="s">
        <v>46</v>
      </c>
      <c r="D51" s="9" t="s">
        <v>4</v>
      </c>
      <c r="E51" s="12">
        <f>E53+E54+E56+E52</f>
        <v>8700.5</v>
      </c>
      <c r="F51" s="12">
        <f t="shared" ref="F51:K51" si="21">F53+F54+F56+F52</f>
        <v>7828.7</v>
      </c>
      <c r="G51" s="12">
        <f t="shared" si="21"/>
        <v>11937</v>
      </c>
      <c r="H51" s="12">
        <f t="shared" si="21"/>
        <v>14053.4</v>
      </c>
      <c r="I51" s="12">
        <f t="shared" si="21"/>
        <v>12182.099999999999</v>
      </c>
      <c r="J51" s="12">
        <f t="shared" si="21"/>
        <v>8435.4</v>
      </c>
      <c r="K51" s="12">
        <f t="shared" si="21"/>
        <v>8435.4</v>
      </c>
      <c r="L51" s="12">
        <f>L53+L54+L56+L52</f>
        <v>71572.5</v>
      </c>
    </row>
    <row r="52" spans="1:12" ht="45">
      <c r="A52" s="31"/>
      <c r="B52" s="34"/>
      <c r="C52" s="27" t="s">
        <v>47</v>
      </c>
      <c r="D52" s="10" t="s">
        <v>6</v>
      </c>
      <c r="E52" s="13">
        <v>0</v>
      </c>
      <c r="F52" s="13">
        <v>0</v>
      </c>
      <c r="G52" s="13">
        <v>2647.1</v>
      </c>
      <c r="H52" s="13">
        <v>4020</v>
      </c>
      <c r="I52" s="13">
        <v>2863.3</v>
      </c>
      <c r="J52" s="13">
        <v>0</v>
      </c>
      <c r="K52" s="13">
        <v>0</v>
      </c>
      <c r="L52" s="13">
        <f>SUM(E52:K52)</f>
        <v>9530.4000000000015</v>
      </c>
    </row>
    <row r="53" spans="1:12" ht="30">
      <c r="A53" s="31"/>
      <c r="B53" s="34"/>
      <c r="C53" s="27" t="s">
        <v>10</v>
      </c>
      <c r="D53" s="10" t="s">
        <v>6</v>
      </c>
      <c r="E53" s="13">
        <v>8700.5</v>
      </c>
      <c r="F53" s="13">
        <v>7828.7</v>
      </c>
      <c r="G53" s="13">
        <v>9289.9</v>
      </c>
      <c r="H53" s="13">
        <v>10033.4</v>
      </c>
      <c r="I53" s="13">
        <v>9318.7999999999993</v>
      </c>
      <c r="J53" s="13">
        <v>8435.4</v>
      </c>
      <c r="K53" s="13">
        <v>8435.4</v>
      </c>
      <c r="L53" s="13">
        <f t="shared" si="3"/>
        <v>62042.100000000006</v>
      </c>
    </row>
    <row r="54" spans="1:12" ht="60">
      <c r="A54" s="31"/>
      <c r="B54" s="34"/>
      <c r="C54" s="27" t="s">
        <v>10</v>
      </c>
      <c r="D54" s="11" t="s">
        <v>7</v>
      </c>
      <c r="E54" s="14"/>
      <c r="F54" s="14"/>
      <c r="G54" s="14"/>
      <c r="H54" s="14"/>
      <c r="I54" s="14"/>
      <c r="J54" s="14"/>
      <c r="K54" s="14"/>
      <c r="L54" s="12">
        <f t="shared" si="3"/>
        <v>0</v>
      </c>
    </row>
    <row r="55" spans="1:12" ht="30">
      <c r="A55" s="31"/>
      <c r="B55" s="34"/>
      <c r="C55" s="27" t="s">
        <v>10</v>
      </c>
      <c r="D55" s="11" t="s">
        <v>38</v>
      </c>
      <c r="E55" s="14"/>
      <c r="F55" s="14"/>
      <c r="G55" s="14"/>
      <c r="H55" s="14"/>
      <c r="I55" s="14"/>
      <c r="J55" s="14"/>
      <c r="K55" s="14"/>
      <c r="L55" s="12">
        <f t="shared" si="3"/>
        <v>0</v>
      </c>
    </row>
    <row r="56" spans="1:12" ht="30">
      <c r="A56" s="32"/>
      <c r="B56" s="35"/>
      <c r="C56" s="27" t="s">
        <v>10</v>
      </c>
      <c r="D56" s="10" t="s">
        <v>8</v>
      </c>
      <c r="E56" s="15"/>
      <c r="F56" s="15"/>
      <c r="G56" s="15"/>
      <c r="H56" s="15"/>
      <c r="I56" s="15"/>
      <c r="J56" s="15"/>
      <c r="K56" s="15"/>
      <c r="L56" s="12">
        <f t="shared" si="3"/>
        <v>0</v>
      </c>
    </row>
    <row r="57" spans="1:12">
      <c r="A57" s="39" t="s">
        <v>21</v>
      </c>
      <c r="B57" s="33" t="s">
        <v>27</v>
      </c>
      <c r="C57" s="36" t="s">
        <v>10</v>
      </c>
      <c r="D57" s="10" t="s">
        <v>4</v>
      </c>
      <c r="E57" s="17">
        <f t="shared" ref="E57:K57" si="22">E58</f>
        <v>2372.5</v>
      </c>
      <c r="F57" s="17">
        <f t="shared" si="22"/>
        <v>1816.9</v>
      </c>
      <c r="G57" s="17">
        <f t="shared" si="22"/>
        <v>1971.7</v>
      </c>
      <c r="H57" s="17">
        <f t="shared" si="22"/>
        <v>1136.7</v>
      </c>
      <c r="I57" s="17">
        <f t="shared" si="22"/>
        <v>1036.7</v>
      </c>
      <c r="J57" s="17">
        <f t="shared" si="22"/>
        <v>1136.7</v>
      </c>
      <c r="K57" s="17">
        <f t="shared" si="22"/>
        <v>1136.7</v>
      </c>
      <c r="L57" s="12">
        <f t="shared" si="3"/>
        <v>10607.900000000001</v>
      </c>
    </row>
    <row r="58" spans="1:12">
      <c r="A58" s="39"/>
      <c r="B58" s="34"/>
      <c r="C58" s="37"/>
      <c r="D58" s="10" t="s">
        <v>22</v>
      </c>
      <c r="E58" s="15">
        <v>2372.5</v>
      </c>
      <c r="F58" s="15">
        <v>1816.9</v>
      </c>
      <c r="G58" s="15">
        <v>1971.7</v>
      </c>
      <c r="H58" s="15">
        <v>1136.7</v>
      </c>
      <c r="I58" s="15">
        <v>1036.7</v>
      </c>
      <c r="J58" s="15">
        <v>1136.7</v>
      </c>
      <c r="K58" s="15">
        <v>1136.7</v>
      </c>
      <c r="L58" s="13">
        <f t="shared" si="3"/>
        <v>10607.900000000001</v>
      </c>
    </row>
    <row r="59" spans="1:12" ht="60">
      <c r="A59" s="39"/>
      <c r="B59" s="34"/>
      <c r="C59" s="37"/>
      <c r="D59" s="11" t="s">
        <v>7</v>
      </c>
      <c r="E59" s="15"/>
      <c r="F59" s="15"/>
      <c r="G59" s="15"/>
      <c r="H59" s="15"/>
      <c r="I59" s="15"/>
      <c r="J59" s="15"/>
      <c r="K59" s="15"/>
      <c r="L59" s="12">
        <f t="shared" si="3"/>
        <v>0</v>
      </c>
    </row>
    <row r="60" spans="1:12">
      <c r="A60" s="30"/>
      <c r="B60" s="34"/>
      <c r="C60" s="37"/>
      <c r="D60" s="22" t="s">
        <v>8</v>
      </c>
      <c r="E60" s="23"/>
      <c r="F60" s="23"/>
      <c r="G60" s="23"/>
      <c r="H60" s="23"/>
      <c r="I60" s="23"/>
      <c r="J60" s="23"/>
      <c r="K60" s="23"/>
      <c r="L60" s="12">
        <f t="shared" si="3"/>
        <v>0</v>
      </c>
    </row>
    <row r="61" spans="1:12">
      <c r="A61" s="39" t="s">
        <v>42</v>
      </c>
      <c r="B61" s="40" t="s">
        <v>43</v>
      </c>
      <c r="C61" s="29" t="s">
        <v>10</v>
      </c>
      <c r="D61" s="21" t="s">
        <v>4</v>
      </c>
      <c r="E61" s="15">
        <f>E62+E63+E64</f>
        <v>0</v>
      </c>
      <c r="F61" s="15">
        <f t="shared" ref="F61:I61" si="23">F62+F63+F64</f>
        <v>3800</v>
      </c>
      <c r="G61" s="15">
        <f t="shared" si="23"/>
        <v>0</v>
      </c>
      <c r="H61" s="15">
        <f t="shared" si="23"/>
        <v>0</v>
      </c>
      <c r="I61" s="15">
        <f t="shared" si="23"/>
        <v>0</v>
      </c>
      <c r="J61" s="15"/>
      <c r="K61" s="15"/>
      <c r="L61" s="12">
        <f t="shared" si="3"/>
        <v>3800</v>
      </c>
    </row>
    <row r="62" spans="1:12">
      <c r="A62" s="39"/>
      <c r="B62" s="40"/>
      <c r="C62" s="29"/>
      <c r="D62" s="10" t="s">
        <v>22</v>
      </c>
      <c r="E62" s="15">
        <v>0</v>
      </c>
      <c r="F62" s="15">
        <v>3800</v>
      </c>
      <c r="G62" s="15"/>
      <c r="H62" s="15"/>
      <c r="I62" s="15"/>
      <c r="J62" s="15"/>
      <c r="K62" s="15"/>
      <c r="L62" s="13">
        <f t="shared" si="3"/>
        <v>3800</v>
      </c>
    </row>
    <row r="63" spans="1:12" ht="60">
      <c r="A63" s="39"/>
      <c r="B63" s="40"/>
      <c r="C63" s="29"/>
      <c r="D63" s="11" t="s">
        <v>7</v>
      </c>
      <c r="E63" s="15"/>
      <c r="F63" s="15"/>
      <c r="G63" s="15"/>
      <c r="H63" s="15"/>
      <c r="I63" s="15"/>
      <c r="J63" s="15"/>
      <c r="K63" s="15"/>
      <c r="L63" s="12">
        <f t="shared" si="3"/>
        <v>0</v>
      </c>
    </row>
    <row r="64" spans="1:12">
      <c r="A64" s="39"/>
      <c r="B64" s="40"/>
      <c r="C64" s="29"/>
      <c r="D64" s="10" t="s">
        <v>8</v>
      </c>
      <c r="E64" s="15"/>
      <c r="F64" s="15"/>
      <c r="G64" s="15"/>
      <c r="H64" s="15"/>
      <c r="I64" s="15"/>
      <c r="J64" s="15"/>
      <c r="K64" s="15"/>
      <c r="L64" s="12">
        <f t="shared" si="3"/>
        <v>0</v>
      </c>
    </row>
    <row r="65" spans="1:12">
      <c r="A65" s="30" t="s">
        <v>17</v>
      </c>
      <c r="B65" s="36" t="s">
        <v>28</v>
      </c>
      <c r="C65" s="36" t="s">
        <v>5</v>
      </c>
      <c r="D65" s="9" t="s">
        <v>4</v>
      </c>
      <c r="E65" s="12">
        <f t="shared" ref="E65:K65" si="24">E66+E67+E69</f>
        <v>23430.799999999999</v>
      </c>
      <c r="F65" s="12">
        <f t="shared" si="24"/>
        <v>27582.699999999997</v>
      </c>
      <c r="G65" s="12">
        <f t="shared" si="24"/>
        <v>33436.699999999997</v>
      </c>
      <c r="H65" s="12">
        <f t="shared" si="24"/>
        <v>36061.5</v>
      </c>
      <c r="I65" s="12">
        <f t="shared" si="24"/>
        <v>36148.199999999997</v>
      </c>
      <c r="J65" s="12">
        <f t="shared" si="24"/>
        <v>37148.199999999997</v>
      </c>
      <c r="K65" s="12">
        <f t="shared" si="24"/>
        <v>37148.199999999997</v>
      </c>
      <c r="L65" s="12">
        <f t="shared" si="3"/>
        <v>230956.3</v>
      </c>
    </row>
    <row r="66" spans="1:12">
      <c r="A66" s="31"/>
      <c r="B66" s="37"/>
      <c r="C66" s="37"/>
      <c r="D66" s="10" t="s">
        <v>6</v>
      </c>
      <c r="E66" s="13">
        <f t="shared" ref="E66:K66" si="25">E71</f>
        <v>23430.799999999999</v>
      </c>
      <c r="F66" s="13">
        <f t="shared" si="25"/>
        <v>27582.699999999997</v>
      </c>
      <c r="G66" s="13">
        <f t="shared" si="25"/>
        <v>33436.699999999997</v>
      </c>
      <c r="H66" s="13">
        <f t="shared" si="25"/>
        <v>36061.5</v>
      </c>
      <c r="I66" s="13">
        <f t="shared" si="25"/>
        <v>36148.199999999997</v>
      </c>
      <c r="J66" s="13">
        <f t="shared" si="25"/>
        <v>37148.199999999997</v>
      </c>
      <c r="K66" s="13">
        <f t="shared" si="25"/>
        <v>37148.199999999997</v>
      </c>
      <c r="L66" s="13">
        <f t="shared" si="3"/>
        <v>230956.3</v>
      </c>
    </row>
    <row r="67" spans="1:12" ht="60">
      <c r="A67" s="31"/>
      <c r="B67" s="37"/>
      <c r="C67" s="37"/>
      <c r="D67" s="11" t="s">
        <v>7</v>
      </c>
      <c r="E67" s="13"/>
      <c r="F67" s="13"/>
      <c r="G67" s="13"/>
      <c r="H67" s="13"/>
      <c r="I67" s="13"/>
      <c r="J67" s="13"/>
      <c r="K67" s="13"/>
      <c r="L67" s="12">
        <f t="shared" si="3"/>
        <v>0</v>
      </c>
    </row>
    <row r="68" spans="1:12" ht="30">
      <c r="A68" s="31"/>
      <c r="B68" s="37"/>
      <c r="C68" s="37"/>
      <c r="D68" s="11" t="s">
        <v>38</v>
      </c>
      <c r="E68" s="13"/>
      <c r="F68" s="13"/>
      <c r="G68" s="13"/>
      <c r="H68" s="13"/>
      <c r="I68" s="13"/>
      <c r="J68" s="13"/>
      <c r="K68" s="13"/>
      <c r="L68" s="12">
        <f t="shared" si="3"/>
        <v>0</v>
      </c>
    </row>
    <row r="69" spans="1:12">
      <c r="A69" s="31"/>
      <c r="B69" s="37"/>
      <c r="C69" s="38"/>
      <c r="D69" s="10" t="s">
        <v>8</v>
      </c>
      <c r="E69" s="15"/>
      <c r="F69" s="15"/>
      <c r="G69" s="15"/>
      <c r="H69" s="15"/>
      <c r="I69" s="15"/>
      <c r="J69" s="15"/>
      <c r="K69" s="15"/>
      <c r="L69" s="12">
        <f t="shared" si="3"/>
        <v>0</v>
      </c>
    </row>
    <row r="70" spans="1:12">
      <c r="A70" s="31"/>
      <c r="B70" s="37"/>
      <c r="C70" s="36" t="s">
        <v>10</v>
      </c>
      <c r="D70" s="9" t="s">
        <v>4</v>
      </c>
      <c r="E70" s="12">
        <f t="shared" ref="E70:K70" si="26">E71+E72+E74</f>
        <v>23430.799999999999</v>
      </c>
      <c r="F70" s="12">
        <f t="shared" si="26"/>
        <v>27582.699999999997</v>
      </c>
      <c r="G70" s="12">
        <f t="shared" si="26"/>
        <v>33436.699999999997</v>
      </c>
      <c r="H70" s="12">
        <f t="shared" si="26"/>
        <v>36061.5</v>
      </c>
      <c r="I70" s="12">
        <f t="shared" si="26"/>
        <v>36148.199999999997</v>
      </c>
      <c r="J70" s="12">
        <f t="shared" si="26"/>
        <v>37148.199999999997</v>
      </c>
      <c r="K70" s="12">
        <f t="shared" si="26"/>
        <v>37148.199999999997</v>
      </c>
      <c r="L70" s="12">
        <f t="shared" si="3"/>
        <v>230956.3</v>
      </c>
    </row>
    <row r="71" spans="1:12">
      <c r="A71" s="31"/>
      <c r="B71" s="37"/>
      <c r="C71" s="37"/>
      <c r="D71" s="10" t="s">
        <v>6</v>
      </c>
      <c r="E71" s="13">
        <f t="shared" ref="E71:K71" si="27">E76+E81</f>
        <v>23430.799999999999</v>
      </c>
      <c r="F71" s="13">
        <f t="shared" si="27"/>
        <v>27582.699999999997</v>
      </c>
      <c r="G71" s="13">
        <f t="shared" si="27"/>
        <v>33436.699999999997</v>
      </c>
      <c r="H71" s="13">
        <f t="shared" si="27"/>
        <v>36061.5</v>
      </c>
      <c r="I71" s="13">
        <f t="shared" si="27"/>
        <v>36148.199999999997</v>
      </c>
      <c r="J71" s="13">
        <f t="shared" si="27"/>
        <v>37148.199999999997</v>
      </c>
      <c r="K71" s="13">
        <f t="shared" si="27"/>
        <v>37148.199999999997</v>
      </c>
      <c r="L71" s="13">
        <f t="shared" si="3"/>
        <v>230956.3</v>
      </c>
    </row>
    <row r="72" spans="1:12" ht="60">
      <c r="A72" s="31"/>
      <c r="B72" s="37"/>
      <c r="C72" s="37"/>
      <c r="D72" s="11" t="s">
        <v>7</v>
      </c>
      <c r="E72" s="13"/>
      <c r="F72" s="13"/>
      <c r="G72" s="13"/>
      <c r="H72" s="13"/>
      <c r="I72" s="13"/>
      <c r="J72" s="13"/>
      <c r="K72" s="13"/>
      <c r="L72" s="12">
        <f t="shared" si="3"/>
        <v>0</v>
      </c>
    </row>
    <row r="73" spans="1:12" ht="30">
      <c r="A73" s="31"/>
      <c r="B73" s="37"/>
      <c r="C73" s="37"/>
      <c r="D73" s="11" t="s">
        <v>38</v>
      </c>
      <c r="E73" s="13"/>
      <c r="F73" s="13"/>
      <c r="G73" s="13"/>
      <c r="H73" s="13"/>
      <c r="I73" s="13"/>
      <c r="J73" s="13"/>
      <c r="K73" s="13"/>
      <c r="L73" s="12">
        <f t="shared" si="3"/>
        <v>0</v>
      </c>
    </row>
    <row r="74" spans="1:12">
      <c r="A74" s="32"/>
      <c r="B74" s="38"/>
      <c r="C74" s="38"/>
      <c r="D74" s="10" t="s">
        <v>8</v>
      </c>
      <c r="E74" s="15"/>
      <c r="F74" s="15"/>
      <c r="G74" s="15"/>
      <c r="H74" s="15"/>
      <c r="I74" s="15"/>
      <c r="J74" s="15"/>
      <c r="K74" s="15"/>
      <c r="L74" s="12">
        <f t="shared" si="3"/>
        <v>0</v>
      </c>
    </row>
    <row r="75" spans="1:12">
      <c r="A75" s="30" t="s">
        <v>18</v>
      </c>
      <c r="B75" s="33" t="s">
        <v>44</v>
      </c>
      <c r="C75" s="36" t="s">
        <v>10</v>
      </c>
      <c r="D75" s="9" t="s">
        <v>4</v>
      </c>
      <c r="E75" s="12">
        <f t="shared" ref="E75:K75" si="28">E76+E77+E79</f>
        <v>12605.4</v>
      </c>
      <c r="F75" s="12">
        <f t="shared" si="28"/>
        <v>16116.4</v>
      </c>
      <c r="G75" s="12">
        <f t="shared" si="28"/>
        <v>20918.2</v>
      </c>
      <c r="H75" s="12">
        <f t="shared" si="28"/>
        <v>18404.7</v>
      </c>
      <c r="I75" s="12">
        <f t="shared" si="28"/>
        <v>17836.400000000001</v>
      </c>
      <c r="J75" s="12">
        <f t="shared" si="28"/>
        <v>18836.400000000001</v>
      </c>
      <c r="K75" s="12">
        <f t="shared" si="28"/>
        <v>18836.400000000001</v>
      </c>
      <c r="L75" s="12">
        <f t="shared" si="3"/>
        <v>123553.9</v>
      </c>
    </row>
    <row r="76" spans="1:12">
      <c r="A76" s="31"/>
      <c r="B76" s="34"/>
      <c r="C76" s="37"/>
      <c r="D76" s="10" t="s">
        <v>6</v>
      </c>
      <c r="E76" s="13">
        <v>12605.4</v>
      </c>
      <c r="F76" s="13">
        <v>16116.4</v>
      </c>
      <c r="G76" s="13">
        <v>20918.2</v>
      </c>
      <c r="H76" s="13">
        <v>18404.7</v>
      </c>
      <c r="I76" s="13">
        <v>17836.400000000001</v>
      </c>
      <c r="J76" s="13">
        <v>18836.400000000001</v>
      </c>
      <c r="K76" s="13">
        <v>18836.400000000001</v>
      </c>
      <c r="L76" s="13">
        <f t="shared" si="3"/>
        <v>123553.9</v>
      </c>
    </row>
    <row r="77" spans="1:12" ht="60">
      <c r="A77" s="31"/>
      <c r="B77" s="34"/>
      <c r="C77" s="37"/>
      <c r="D77" s="11" t="s">
        <v>7</v>
      </c>
      <c r="E77" s="13"/>
      <c r="F77" s="13"/>
      <c r="G77" s="13"/>
      <c r="H77" s="13"/>
      <c r="I77" s="13"/>
      <c r="J77" s="13"/>
      <c r="K77" s="13"/>
      <c r="L77" s="12">
        <f t="shared" si="3"/>
        <v>0</v>
      </c>
    </row>
    <row r="78" spans="1:12" ht="30">
      <c r="A78" s="31"/>
      <c r="B78" s="34"/>
      <c r="C78" s="37"/>
      <c r="D78" s="11" t="s">
        <v>38</v>
      </c>
      <c r="E78" s="13"/>
      <c r="F78" s="13"/>
      <c r="G78" s="13"/>
      <c r="H78" s="13"/>
      <c r="I78" s="13"/>
      <c r="J78" s="13"/>
      <c r="K78" s="13"/>
      <c r="L78" s="12">
        <f t="shared" si="3"/>
        <v>0</v>
      </c>
    </row>
    <row r="79" spans="1:12" ht="78" customHeight="1">
      <c r="A79" s="32"/>
      <c r="B79" s="35"/>
      <c r="C79" s="38"/>
      <c r="D79" s="10" t="s">
        <v>8</v>
      </c>
      <c r="E79" s="13"/>
      <c r="F79" s="13"/>
      <c r="G79" s="13"/>
      <c r="H79" s="13"/>
      <c r="I79" s="13"/>
      <c r="J79" s="13"/>
      <c r="K79" s="13"/>
      <c r="L79" s="12">
        <f t="shared" si="3"/>
        <v>0</v>
      </c>
    </row>
    <row r="80" spans="1:12">
      <c r="A80" s="30" t="s">
        <v>19</v>
      </c>
      <c r="B80" s="33" t="s">
        <v>29</v>
      </c>
      <c r="C80" s="36" t="s">
        <v>10</v>
      </c>
      <c r="D80" s="9" t="s">
        <v>4</v>
      </c>
      <c r="E80" s="12">
        <f>E81+E82+E84</f>
        <v>10825.4</v>
      </c>
      <c r="F80" s="12">
        <f>F81+F82+F84</f>
        <v>11466.3</v>
      </c>
      <c r="G80" s="12">
        <f>G81+G82+G84</f>
        <v>12518.5</v>
      </c>
      <c r="H80" s="12">
        <f>H81+H82+H84</f>
        <v>17656.8</v>
      </c>
      <c r="I80" s="12">
        <f t="shared" ref="I80:K80" si="29">I81+I82+I84</f>
        <v>18311.8</v>
      </c>
      <c r="J80" s="12">
        <f t="shared" si="29"/>
        <v>18311.8</v>
      </c>
      <c r="K80" s="12">
        <f t="shared" si="29"/>
        <v>18311.8</v>
      </c>
      <c r="L80" s="12">
        <f t="shared" si="3"/>
        <v>107402.40000000001</v>
      </c>
    </row>
    <row r="81" spans="1:12">
      <c r="A81" s="31"/>
      <c r="B81" s="34"/>
      <c r="C81" s="37"/>
      <c r="D81" s="10" t="s">
        <v>6</v>
      </c>
      <c r="E81" s="13">
        <v>10825.4</v>
      </c>
      <c r="F81" s="13">
        <v>11466.3</v>
      </c>
      <c r="G81" s="13">
        <v>12518.5</v>
      </c>
      <c r="H81" s="13">
        <v>17656.8</v>
      </c>
      <c r="I81" s="13">
        <v>18311.8</v>
      </c>
      <c r="J81" s="13">
        <v>18311.8</v>
      </c>
      <c r="K81" s="13">
        <v>18311.8</v>
      </c>
      <c r="L81" s="13">
        <f t="shared" si="3"/>
        <v>107402.40000000001</v>
      </c>
    </row>
    <row r="82" spans="1:12" ht="60">
      <c r="A82" s="31"/>
      <c r="B82" s="34"/>
      <c r="C82" s="37"/>
      <c r="D82" s="11" t="s">
        <v>7</v>
      </c>
      <c r="E82" s="13"/>
      <c r="F82" s="13"/>
      <c r="G82" s="13"/>
      <c r="H82" s="13"/>
      <c r="I82" s="13"/>
      <c r="J82" s="13"/>
      <c r="K82" s="13"/>
      <c r="L82" s="12">
        <f t="shared" ref="L82:L109" si="30">SUM(E82:K82)</f>
        <v>0</v>
      </c>
    </row>
    <row r="83" spans="1:12" ht="30">
      <c r="A83" s="31"/>
      <c r="B83" s="34"/>
      <c r="C83" s="37"/>
      <c r="D83" s="11" t="s">
        <v>38</v>
      </c>
      <c r="E83" s="13"/>
      <c r="F83" s="13"/>
      <c r="G83" s="13"/>
      <c r="H83" s="13"/>
      <c r="I83" s="13"/>
      <c r="J83" s="13"/>
      <c r="K83" s="13"/>
      <c r="L83" s="12">
        <f t="shared" si="30"/>
        <v>0</v>
      </c>
    </row>
    <row r="84" spans="1:12" ht="48.75" customHeight="1">
      <c r="A84" s="32"/>
      <c r="B84" s="35"/>
      <c r="C84" s="38"/>
      <c r="D84" s="10" t="s">
        <v>8</v>
      </c>
      <c r="E84" s="15"/>
      <c r="F84" s="15"/>
      <c r="G84" s="15"/>
      <c r="H84" s="15"/>
      <c r="I84" s="15"/>
      <c r="J84" s="15"/>
      <c r="K84" s="15"/>
      <c r="L84" s="12">
        <f t="shared" si="30"/>
        <v>0</v>
      </c>
    </row>
    <row r="85" spans="1:12">
      <c r="A85" s="30" t="s">
        <v>33</v>
      </c>
      <c r="B85" s="36" t="s">
        <v>34</v>
      </c>
      <c r="C85" s="36" t="s">
        <v>5</v>
      </c>
      <c r="D85" s="9" t="s">
        <v>4</v>
      </c>
      <c r="E85" s="12">
        <f>E86+E87+E88+E89</f>
        <v>19907</v>
      </c>
      <c r="F85" s="12">
        <f t="shared" ref="F85:K85" si="31">F86+F87+F88+F89</f>
        <v>0</v>
      </c>
      <c r="G85" s="12">
        <f t="shared" si="31"/>
        <v>0</v>
      </c>
      <c r="H85" s="12">
        <f t="shared" si="31"/>
        <v>0</v>
      </c>
      <c r="I85" s="12">
        <f t="shared" si="31"/>
        <v>0</v>
      </c>
      <c r="J85" s="12">
        <f t="shared" si="31"/>
        <v>0</v>
      </c>
      <c r="K85" s="12">
        <f t="shared" si="31"/>
        <v>0</v>
      </c>
      <c r="L85" s="12">
        <f t="shared" si="30"/>
        <v>19907</v>
      </c>
    </row>
    <row r="86" spans="1:12">
      <c r="A86" s="31"/>
      <c r="B86" s="37"/>
      <c r="C86" s="37"/>
      <c r="D86" s="10" t="s">
        <v>6</v>
      </c>
      <c r="E86" s="13">
        <f>E91</f>
        <v>0</v>
      </c>
      <c r="F86" s="13">
        <f t="shared" ref="F86:K86" si="32">F91</f>
        <v>0</v>
      </c>
      <c r="G86" s="13">
        <f t="shared" si="32"/>
        <v>0</v>
      </c>
      <c r="H86" s="13">
        <f t="shared" si="32"/>
        <v>0</v>
      </c>
      <c r="I86" s="13">
        <f t="shared" si="32"/>
        <v>0</v>
      </c>
      <c r="J86" s="13">
        <f t="shared" si="32"/>
        <v>0</v>
      </c>
      <c r="K86" s="13">
        <f t="shared" si="32"/>
        <v>0</v>
      </c>
      <c r="L86" s="12">
        <f t="shared" si="30"/>
        <v>0</v>
      </c>
    </row>
    <row r="87" spans="1:12" ht="60">
      <c r="A87" s="31"/>
      <c r="B87" s="37"/>
      <c r="C87" s="37"/>
      <c r="D87" s="11" t="s">
        <v>7</v>
      </c>
      <c r="E87" s="13">
        <f>E92</f>
        <v>1592.6</v>
      </c>
      <c r="F87" s="13">
        <f t="shared" ref="F87:K87" si="33">F92</f>
        <v>0</v>
      </c>
      <c r="G87" s="13">
        <f t="shared" si="33"/>
        <v>0</v>
      </c>
      <c r="H87" s="13">
        <f t="shared" si="33"/>
        <v>0</v>
      </c>
      <c r="I87" s="13">
        <f t="shared" si="33"/>
        <v>0</v>
      </c>
      <c r="J87" s="13">
        <f t="shared" si="33"/>
        <v>0</v>
      </c>
      <c r="K87" s="13">
        <f t="shared" si="33"/>
        <v>0</v>
      </c>
      <c r="L87" s="13">
        <f t="shared" si="30"/>
        <v>1592.6</v>
      </c>
    </row>
    <row r="88" spans="1:12" ht="30">
      <c r="A88" s="31"/>
      <c r="B88" s="37"/>
      <c r="C88" s="37"/>
      <c r="D88" s="11" t="s">
        <v>38</v>
      </c>
      <c r="E88" s="13">
        <f>E93</f>
        <v>18314.400000000001</v>
      </c>
      <c r="F88" s="13">
        <f t="shared" ref="F88:K88" si="34">F93</f>
        <v>0</v>
      </c>
      <c r="G88" s="13">
        <f t="shared" si="34"/>
        <v>0</v>
      </c>
      <c r="H88" s="13">
        <f t="shared" si="34"/>
        <v>0</v>
      </c>
      <c r="I88" s="13">
        <f t="shared" si="34"/>
        <v>0</v>
      </c>
      <c r="J88" s="13">
        <f t="shared" si="34"/>
        <v>0</v>
      </c>
      <c r="K88" s="13">
        <f t="shared" si="34"/>
        <v>0</v>
      </c>
      <c r="L88" s="13">
        <f t="shared" si="30"/>
        <v>18314.400000000001</v>
      </c>
    </row>
    <row r="89" spans="1:12">
      <c r="A89" s="31"/>
      <c r="B89" s="37"/>
      <c r="C89" s="38"/>
      <c r="D89" s="10" t="s">
        <v>8</v>
      </c>
      <c r="E89" s="15">
        <f>E94</f>
        <v>0</v>
      </c>
      <c r="F89" s="15">
        <f t="shared" ref="F89:H89" si="35">F94</f>
        <v>0</v>
      </c>
      <c r="G89" s="15">
        <f t="shared" si="35"/>
        <v>0</v>
      </c>
      <c r="H89" s="15">
        <f t="shared" si="35"/>
        <v>0</v>
      </c>
      <c r="I89" s="12">
        <f t="shared" ref="I89:K89" si="36">I90+I91+I93+I92</f>
        <v>0</v>
      </c>
      <c r="J89" s="12">
        <f t="shared" si="36"/>
        <v>0</v>
      </c>
      <c r="K89" s="12">
        <f t="shared" si="36"/>
        <v>0</v>
      </c>
      <c r="L89" s="12">
        <f t="shared" si="30"/>
        <v>0</v>
      </c>
    </row>
    <row r="90" spans="1:12">
      <c r="A90" s="31"/>
      <c r="B90" s="37"/>
      <c r="C90" s="36" t="s">
        <v>10</v>
      </c>
      <c r="D90" s="9" t="s">
        <v>4</v>
      </c>
      <c r="E90" s="12">
        <f>E91+E92+E93+E94</f>
        <v>19907</v>
      </c>
      <c r="F90" s="12">
        <f t="shared" ref="F90:K90" si="37">F91+F92+F93+F94</f>
        <v>0</v>
      </c>
      <c r="G90" s="12">
        <f t="shared" si="37"/>
        <v>0</v>
      </c>
      <c r="H90" s="12">
        <f t="shared" si="37"/>
        <v>0</v>
      </c>
      <c r="I90" s="12">
        <f t="shared" si="37"/>
        <v>0</v>
      </c>
      <c r="J90" s="12">
        <f t="shared" si="37"/>
        <v>0</v>
      </c>
      <c r="K90" s="12">
        <f t="shared" si="37"/>
        <v>0</v>
      </c>
      <c r="L90" s="12">
        <f t="shared" si="30"/>
        <v>19907</v>
      </c>
    </row>
    <row r="91" spans="1:12">
      <c r="A91" s="31"/>
      <c r="B91" s="37"/>
      <c r="C91" s="37"/>
      <c r="D91" s="10" t="s">
        <v>6</v>
      </c>
      <c r="E91" s="13">
        <f>E96+E101+E106</f>
        <v>0</v>
      </c>
      <c r="F91" s="13">
        <f t="shared" ref="F91:K91" si="38">F96+F101+F106</f>
        <v>0</v>
      </c>
      <c r="G91" s="13">
        <f t="shared" si="38"/>
        <v>0</v>
      </c>
      <c r="H91" s="13">
        <f t="shared" si="38"/>
        <v>0</v>
      </c>
      <c r="I91" s="13">
        <f t="shared" si="38"/>
        <v>0</v>
      </c>
      <c r="J91" s="13">
        <f t="shared" si="38"/>
        <v>0</v>
      </c>
      <c r="K91" s="13">
        <f t="shared" si="38"/>
        <v>0</v>
      </c>
      <c r="L91" s="12">
        <f t="shared" si="30"/>
        <v>0</v>
      </c>
    </row>
    <row r="92" spans="1:12" ht="60">
      <c r="A92" s="31"/>
      <c r="B92" s="37"/>
      <c r="C92" s="37"/>
      <c r="D92" s="11" t="s">
        <v>7</v>
      </c>
      <c r="E92" s="13">
        <f>E97+E102+E107</f>
        <v>1592.6</v>
      </c>
      <c r="F92" s="13">
        <f t="shared" ref="F92:K92" si="39">F97+F102+F107</f>
        <v>0</v>
      </c>
      <c r="G92" s="13">
        <f t="shared" si="39"/>
        <v>0</v>
      </c>
      <c r="H92" s="13">
        <f t="shared" si="39"/>
        <v>0</v>
      </c>
      <c r="I92" s="13">
        <f t="shared" si="39"/>
        <v>0</v>
      </c>
      <c r="J92" s="13">
        <f t="shared" si="39"/>
        <v>0</v>
      </c>
      <c r="K92" s="13">
        <f t="shared" si="39"/>
        <v>0</v>
      </c>
      <c r="L92" s="13">
        <f t="shared" si="30"/>
        <v>1592.6</v>
      </c>
    </row>
    <row r="93" spans="1:12" ht="30">
      <c r="A93" s="31"/>
      <c r="B93" s="37"/>
      <c r="C93" s="37"/>
      <c r="D93" s="11" t="s">
        <v>38</v>
      </c>
      <c r="E93" s="13">
        <f>E98+E103+E108</f>
        <v>18314.400000000001</v>
      </c>
      <c r="F93" s="13">
        <f t="shared" ref="F93:K93" si="40">F98+F103+F108</f>
        <v>0</v>
      </c>
      <c r="G93" s="13">
        <f t="shared" si="40"/>
        <v>0</v>
      </c>
      <c r="H93" s="13">
        <f t="shared" si="40"/>
        <v>0</v>
      </c>
      <c r="I93" s="13">
        <f t="shared" si="40"/>
        <v>0</v>
      </c>
      <c r="J93" s="13">
        <f t="shared" si="40"/>
        <v>0</v>
      </c>
      <c r="K93" s="13">
        <f t="shared" si="40"/>
        <v>0</v>
      </c>
      <c r="L93" s="13">
        <f t="shared" si="30"/>
        <v>18314.400000000001</v>
      </c>
    </row>
    <row r="94" spans="1:12">
      <c r="A94" s="32"/>
      <c r="B94" s="38"/>
      <c r="C94" s="38"/>
      <c r="D94" s="10" t="s">
        <v>8</v>
      </c>
      <c r="E94" s="15">
        <f>E99+E104+E109</f>
        <v>0</v>
      </c>
      <c r="F94" s="15">
        <f t="shared" ref="F94:K94" si="41">F99+F104+F109</f>
        <v>0</v>
      </c>
      <c r="G94" s="15">
        <f t="shared" si="41"/>
        <v>0</v>
      </c>
      <c r="H94" s="15">
        <f t="shared" si="41"/>
        <v>0</v>
      </c>
      <c r="I94" s="15">
        <f t="shared" si="41"/>
        <v>0</v>
      </c>
      <c r="J94" s="15">
        <f t="shared" si="41"/>
        <v>0</v>
      </c>
      <c r="K94" s="15">
        <f t="shared" si="41"/>
        <v>0</v>
      </c>
      <c r="L94" s="12">
        <f t="shared" si="30"/>
        <v>0</v>
      </c>
    </row>
    <row r="95" spans="1:12">
      <c r="A95" s="30" t="s">
        <v>35</v>
      </c>
      <c r="B95" s="33" t="s">
        <v>39</v>
      </c>
      <c r="C95" s="36" t="s">
        <v>10</v>
      </c>
      <c r="D95" s="9" t="s">
        <v>4</v>
      </c>
      <c r="E95" s="12">
        <f>E96+E97+E99+E98</f>
        <v>13271.300000000001</v>
      </c>
      <c r="F95" s="12">
        <f t="shared" ref="F95:K95" si="42">F96+F97+F99+F98</f>
        <v>0</v>
      </c>
      <c r="G95" s="12">
        <f t="shared" si="42"/>
        <v>0</v>
      </c>
      <c r="H95" s="12">
        <f t="shared" si="42"/>
        <v>0</v>
      </c>
      <c r="I95" s="12">
        <f t="shared" si="42"/>
        <v>0</v>
      </c>
      <c r="J95" s="12">
        <f t="shared" si="42"/>
        <v>0</v>
      </c>
      <c r="K95" s="12">
        <f t="shared" si="42"/>
        <v>0</v>
      </c>
      <c r="L95" s="12">
        <f t="shared" si="30"/>
        <v>13271.300000000001</v>
      </c>
    </row>
    <row r="96" spans="1:12">
      <c r="A96" s="31"/>
      <c r="B96" s="34"/>
      <c r="C96" s="37"/>
      <c r="D96" s="10" t="s">
        <v>6</v>
      </c>
      <c r="E96" s="13"/>
      <c r="F96" s="13"/>
      <c r="G96" s="13"/>
      <c r="H96" s="13"/>
      <c r="I96" s="13"/>
      <c r="J96" s="13"/>
      <c r="K96" s="13"/>
      <c r="L96" s="12">
        <f t="shared" si="30"/>
        <v>0</v>
      </c>
    </row>
    <row r="97" spans="1:12" ht="60">
      <c r="A97" s="31"/>
      <c r="B97" s="34"/>
      <c r="C97" s="37"/>
      <c r="D97" s="11" t="s">
        <v>7</v>
      </c>
      <c r="E97" s="13">
        <v>1061.7</v>
      </c>
      <c r="F97" s="13"/>
      <c r="G97" s="13"/>
      <c r="H97" s="13"/>
      <c r="I97" s="13"/>
      <c r="J97" s="13"/>
      <c r="K97" s="13"/>
      <c r="L97" s="13">
        <f t="shared" si="30"/>
        <v>1061.7</v>
      </c>
    </row>
    <row r="98" spans="1:12" ht="30">
      <c r="A98" s="31"/>
      <c r="B98" s="34"/>
      <c r="C98" s="37"/>
      <c r="D98" s="11" t="s">
        <v>38</v>
      </c>
      <c r="E98" s="13">
        <v>12209.6</v>
      </c>
      <c r="F98" s="13"/>
      <c r="G98" s="13"/>
      <c r="H98" s="13"/>
      <c r="I98" s="13"/>
      <c r="J98" s="13"/>
      <c r="K98" s="13"/>
      <c r="L98" s="13">
        <f t="shared" si="30"/>
        <v>12209.6</v>
      </c>
    </row>
    <row r="99" spans="1:12">
      <c r="A99" s="32"/>
      <c r="B99" s="35"/>
      <c r="C99" s="38"/>
      <c r="D99" s="10" t="s">
        <v>8</v>
      </c>
      <c r="E99" s="15"/>
      <c r="F99" s="15"/>
      <c r="G99" s="15"/>
      <c r="H99" s="15"/>
      <c r="I99" s="15"/>
      <c r="J99" s="15"/>
      <c r="K99" s="15"/>
      <c r="L99" s="12">
        <f t="shared" si="30"/>
        <v>0</v>
      </c>
    </row>
    <row r="100" spans="1:12">
      <c r="A100" s="30" t="s">
        <v>36</v>
      </c>
      <c r="B100" s="33" t="s">
        <v>40</v>
      </c>
      <c r="C100" s="36" t="s">
        <v>10</v>
      </c>
      <c r="D100" s="9" t="s">
        <v>4</v>
      </c>
      <c r="E100" s="12">
        <f>E101+E102+E104+E103</f>
        <v>6635.7</v>
      </c>
      <c r="F100" s="12">
        <f t="shared" ref="F100:K100" si="43">F101+F102+F104+F103</f>
        <v>0</v>
      </c>
      <c r="G100" s="12">
        <f t="shared" si="43"/>
        <v>0</v>
      </c>
      <c r="H100" s="12">
        <f t="shared" si="43"/>
        <v>0</v>
      </c>
      <c r="I100" s="12">
        <f t="shared" si="43"/>
        <v>0</v>
      </c>
      <c r="J100" s="12">
        <f t="shared" si="43"/>
        <v>0</v>
      </c>
      <c r="K100" s="12">
        <f t="shared" si="43"/>
        <v>0</v>
      </c>
      <c r="L100" s="12">
        <f t="shared" si="30"/>
        <v>6635.7</v>
      </c>
    </row>
    <row r="101" spans="1:12">
      <c r="A101" s="31"/>
      <c r="B101" s="34"/>
      <c r="C101" s="37"/>
      <c r="D101" s="10" t="s">
        <v>6</v>
      </c>
      <c r="E101" s="13"/>
      <c r="F101" s="13"/>
      <c r="G101" s="13"/>
      <c r="H101" s="13"/>
      <c r="I101" s="13"/>
      <c r="J101" s="13"/>
      <c r="K101" s="13"/>
      <c r="L101" s="12">
        <f t="shared" si="30"/>
        <v>0</v>
      </c>
    </row>
    <row r="102" spans="1:12" ht="60">
      <c r="A102" s="31"/>
      <c r="B102" s="34"/>
      <c r="C102" s="37"/>
      <c r="D102" s="11" t="s">
        <v>7</v>
      </c>
      <c r="E102" s="13">
        <v>530.9</v>
      </c>
      <c r="F102" s="13"/>
      <c r="G102" s="13"/>
      <c r="H102" s="13"/>
      <c r="I102" s="13"/>
      <c r="J102" s="13"/>
      <c r="K102" s="13"/>
      <c r="L102" s="13">
        <f t="shared" si="30"/>
        <v>530.9</v>
      </c>
    </row>
    <row r="103" spans="1:12" ht="30">
      <c r="A103" s="31"/>
      <c r="B103" s="34"/>
      <c r="C103" s="37"/>
      <c r="D103" s="11" t="s">
        <v>38</v>
      </c>
      <c r="E103" s="13">
        <v>6104.8</v>
      </c>
      <c r="F103" s="13"/>
      <c r="G103" s="13"/>
      <c r="H103" s="13"/>
      <c r="I103" s="13"/>
      <c r="J103" s="13"/>
      <c r="K103" s="13"/>
      <c r="L103" s="13">
        <f t="shared" si="30"/>
        <v>6104.8</v>
      </c>
    </row>
    <row r="104" spans="1:12">
      <c r="A104" s="32"/>
      <c r="B104" s="35"/>
      <c r="C104" s="38"/>
      <c r="D104" s="10" t="s">
        <v>8</v>
      </c>
      <c r="E104" s="15"/>
      <c r="F104" s="15"/>
      <c r="G104" s="15"/>
      <c r="H104" s="15"/>
      <c r="I104" s="15"/>
      <c r="J104" s="15"/>
      <c r="K104" s="15"/>
      <c r="L104" s="12">
        <f t="shared" si="30"/>
        <v>0</v>
      </c>
    </row>
    <row r="105" spans="1:12">
      <c r="A105" s="30" t="s">
        <v>37</v>
      </c>
      <c r="B105" s="33" t="s">
        <v>41</v>
      </c>
      <c r="C105" s="36" t="s">
        <v>10</v>
      </c>
      <c r="D105" s="9" t="s">
        <v>4</v>
      </c>
      <c r="E105" s="12">
        <f>E106+E107+E109+E108</f>
        <v>0</v>
      </c>
      <c r="F105" s="12">
        <f t="shared" ref="F105:K105" si="44">F106+F107+F109+F108</f>
        <v>0</v>
      </c>
      <c r="G105" s="12">
        <f t="shared" si="44"/>
        <v>0</v>
      </c>
      <c r="H105" s="12">
        <f t="shared" si="44"/>
        <v>0</v>
      </c>
      <c r="I105" s="12">
        <f t="shared" si="44"/>
        <v>0</v>
      </c>
      <c r="J105" s="12">
        <f t="shared" si="44"/>
        <v>0</v>
      </c>
      <c r="K105" s="12">
        <f t="shared" si="44"/>
        <v>0</v>
      </c>
      <c r="L105" s="12">
        <f t="shared" si="30"/>
        <v>0</v>
      </c>
    </row>
    <row r="106" spans="1:12">
      <c r="A106" s="31"/>
      <c r="B106" s="34"/>
      <c r="C106" s="37"/>
      <c r="D106" s="10" t="s">
        <v>6</v>
      </c>
      <c r="E106" s="13"/>
      <c r="F106" s="13"/>
      <c r="G106" s="13"/>
      <c r="H106" s="13"/>
      <c r="I106" s="13"/>
      <c r="J106" s="13"/>
      <c r="K106" s="13"/>
      <c r="L106" s="12">
        <f t="shared" si="30"/>
        <v>0</v>
      </c>
    </row>
    <row r="107" spans="1:12" ht="60">
      <c r="A107" s="31"/>
      <c r="B107" s="34"/>
      <c r="C107" s="37"/>
      <c r="D107" s="11" t="s">
        <v>7</v>
      </c>
      <c r="E107" s="13"/>
      <c r="F107" s="13"/>
      <c r="G107" s="13"/>
      <c r="H107" s="13"/>
      <c r="I107" s="13"/>
      <c r="J107" s="13"/>
      <c r="K107" s="13"/>
      <c r="L107" s="12">
        <f t="shared" si="30"/>
        <v>0</v>
      </c>
    </row>
    <row r="108" spans="1:12" ht="30">
      <c r="A108" s="31"/>
      <c r="B108" s="34"/>
      <c r="C108" s="37"/>
      <c r="D108" s="11" t="s">
        <v>38</v>
      </c>
      <c r="E108" s="13"/>
      <c r="F108" s="13"/>
      <c r="G108" s="13"/>
      <c r="H108" s="13"/>
      <c r="I108" s="13"/>
      <c r="J108" s="13"/>
      <c r="K108" s="13"/>
      <c r="L108" s="12">
        <f t="shared" si="30"/>
        <v>0</v>
      </c>
    </row>
    <row r="109" spans="1:12">
      <c r="A109" s="32"/>
      <c r="B109" s="35"/>
      <c r="C109" s="38"/>
      <c r="D109" s="10" t="s">
        <v>8</v>
      </c>
      <c r="E109" s="15"/>
      <c r="F109" s="15"/>
      <c r="G109" s="15"/>
      <c r="H109" s="15"/>
      <c r="I109" s="15"/>
      <c r="J109" s="15"/>
      <c r="K109" s="15"/>
      <c r="L109" s="12">
        <f t="shared" si="30"/>
        <v>0</v>
      </c>
    </row>
    <row r="110" spans="1:1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2:1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2:1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2:1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2:1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2:1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2:1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2:1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2:1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2:1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2:1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2:1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2:1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2:1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2:1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2:1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2:1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2:1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2:1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2:1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2:1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</sheetData>
  <mergeCells count="58">
    <mergeCell ref="G3:L3"/>
    <mergeCell ref="B75:B79"/>
    <mergeCell ref="C75:C79"/>
    <mergeCell ref="E11:L11"/>
    <mergeCell ref="B11:B12"/>
    <mergeCell ref="C11:C12"/>
    <mergeCell ref="D11:D12"/>
    <mergeCell ref="G5:L5"/>
    <mergeCell ref="A7:L7"/>
    <mergeCell ref="A8:L8"/>
    <mergeCell ref="A9:L9"/>
    <mergeCell ref="C57:C60"/>
    <mergeCell ref="A11:A12"/>
    <mergeCell ref="C46:C50"/>
    <mergeCell ref="C14:C18"/>
    <mergeCell ref="C36:C40"/>
    <mergeCell ref="G1:L1"/>
    <mergeCell ref="A41:A45"/>
    <mergeCell ref="A46:A50"/>
    <mergeCell ref="B80:B84"/>
    <mergeCell ref="C80:C84"/>
    <mergeCell ref="A51:A56"/>
    <mergeCell ref="A65:A74"/>
    <mergeCell ref="A75:A79"/>
    <mergeCell ref="A80:A84"/>
    <mergeCell ref="A57:A60"/>
    <mergeCell ref="B51:B56"/>
    <mergeCell ref="B65:B74"/>
    <mergeCell ref="C65:C69"/>
    <mergeCell ref="C70:C74"/>
    <mergeCell ref="B57:B60"/>
    <mergeCell ref="G2:L2"/>
    <mergeCell ref="C41:C45"/>
    <mergeCell ref="B46:B50"/>
    <mergeCell ref="B14:B24"/>
    <mergeCell ref="C25:C29"/>
    <mergeCell ref="B25:B35"/>
    <mergeCell ref="B41:B45"/>
    <mergeCell ref="A14:A24"/>
    <mergeCell ref="A25:A35"/>
    <mergeCell ref="A36:A40"/>
    <mergeCell ref="A85:A94"/>
    <mergeCell ref="B85:B94"/>
    <mergeCell ref="A61:A64"/>
    <mergeCell ref="B61:B64"/>
    <mergeCell ref="B36:B40"/>
    <mergeCell ref="C61:C64"/>
    <mergeCell ref="A100:A104"/>
    <mergeCell ref="B100:B104"/>
    <mergeCell ref="C100:C104"/>
    <mergeCell ref="A105:A109"/>
    <mergeCell ref="B105:B109"/>
    <mergeCell ref="C105:C109"/>
    <mergeCell ref="C85:C89"/>
    <mergeCell ref="C90:C94"/>
    <mergeCell ref="A95:A99"/>
    <mergeCell ref="B95:B99"/>
    <mergeCell ref="C95:C99"/>
  </mergeCells>
  <phoneticPr fontId="0" type="noConversion"/>
  <pageMargins left="0.39370078740157483" right="0.15748031496062992" top="0.39370078740157483" bottom="0.39370078740157483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2021-03-09T11:31:09Z</dcterms:modified>
</cp:coreProperties>
</file>