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Лист1!$11:$12</definedName>
  </definedNames>
  <calcPr calcId="162913"/>
</workbook>
</file>

<file path=xl/calcChain.xml><?xml version="1.0" encoding="utf-8"?>
<calcChain xmlns="http://schemas.openxmlformats.org/spreadsheetml/2006/main">
  <c r="H24" i="1" l="1"/>
  <c r="H21" i="1"/>
  <c r="J19" i="1"/>
  <c r="I19" i="1"/>
  <c r="J21" i="1"/>
  <c r="K21" i="1"/>
  <c r="K19" i="1" s="1"/>
  <c r="K17" i="1" l="1"/>
  <c r="L20" i="1"/>
  <c r="L21" i="1"/>
  <c r="L22" i="1"/>
  <c r="L24" i="1"/>
  <c r="L25" i="1"/>
  <c r="L29" i="1"/>
  <c r="E28" i="1"/>
  <c r="F28" i="1"/>
  <c r="G28" i="1"/>
  <c r="H28" i="1"/>
  <c r="I28" i="1"/>
  <c r="I27" i="1" s="1"/>
  <c r="L30" i="1"/>
  <c r="K28" i="1"/>
  <c r="K27" i="1" s="1"/>
  <c r="K18" i="1"/>
  <c r="K15" i="1"/>
  <c r="D19" i="1"/>
  <c r="J18" i="1"/>
  <c r="J15" i="1" s="1"/>
  <c r="I18" i="1"/>
  <c r="I15" i="1" s="1"/>
  <c r="H18" i="1"/>
  <c r="H15" i="1" s="1"/>
  <c r="G18" i="1"/>
  <c r="F18" i="1"/>
  <c r="F15" i="1" s="1"/>
  <c r="E18" i="1"/>
  <c r="E15" i="1" s="1"/>
  <c r="D18" i="1"/>
  <c r="D15" i="1" s="1"/>
  <c r="L23" i="1"/>
  <c r="J32" i="1"/>
  <c r="J31" i="1" s="1"/>
  <c r="I32" i="1"/>
  <c r="I31" i="1" s="1"/>
  <c r="J28" i="1"/>
  <c r="J27" i="1" s="1"/>
  <c r="J17" i="1"/>
  <c r="L35" i="1"/>
  <c r="L34" i="1"/>
  <c r="L33" i="1"/>
  <c r="L26" i="1"/>
  <c r="I17" i="1"/>
  <c r="H19" i="1"/>
  <c r="G19" i="1"/>
  <c r="F19" i="1"/>
  <c r="E19" i="1"/>
  <c r="G17" i="1" l="1"/>
  <c r="G15" i="1"/>
  <c r="F17" i="1"/>
  <c r="L15" i="1"/>
  <c r="K16" i="1"/>
  <c r="K14" i="1" s="1"/>
  <c r="J16" i="1"/>
  <c r="J14" i="1" s="1"/>
  <c r="H17" i="1"/>
  <c r="L19" i="1"/>
  <c r="I16" i="1"/>
  <c r="L18" i="1"/>
  <c r="I14" i="1" l="1"/>
  <c r="H32" i="1"/>
  <c r="H16" i="1" s="1"/>
  <c r="G32" i="1"/>
  <c r="F32" i="1"/>
  <c r="E32" i="1"/>
  <c r="D32" i="1"/>
  <c r="E17" i="1"/>
  <c r="G27" i="1"/>
  <c r="D28" i="1"/>
  <c r="E31" i="1" l="1"/>
  <c r="E16" i="1"/>
  <c r="E14" i="1" s="1"/>
  <c r="F31" i="1"/>
  <c r="F16" i="1"/>
  <c r="G31" i="1"/>
  <c r="G16" i="1"/>
  <c r="D16" i="1"/>
  <c r="L16" i="1" s="1"/>
  <c r="L28" i="1"/>
  <c r="H27" i="1"/>
  <c r="H31" i="1"/>
  <c r="L32" i="1"/>
  <c r="E27" i="1"/>
  <c r="F27" i="1"/>
  <c r="D27" i="1"/>
  <c r="D17" i="1"/>
  <c r="L17" i="1" s="1"/>
  <c r="G14" i="1"/>
  <c r="D31" i="1"/>
  <c r="H14" i="1" l="1"/>
  <c r="L27" i="1"/>
  <c r="L31" i="1"/>
  <c r="F14" i="1"/>
  <c r="D14" i="1"/>
  <c r="L14" i="1" l="1"/>
</calcChain>
</file>

<file path=xl/sharedStrings.xml><?xml version="1.0" encoding="utf-8"?>
<sst xmlns="http://schemas.openxmlformats.org/spreadsheetml/2006/main" count="64" uniqueCount="45">
  <si>
    <t>Наименование программы, подпрограммы, ведомственной целевой программы, основного мероприятия</t>
  </si>
  <si>
    <t>Отвественный исполнитель, соисполнители, участники, исполнители мероприятий</t>
  </si>
  <si>
    <t>Оценка расходов (тыс. руб.), годы</t>
  </si>
  <si>
    <t>всего</t>
  </si>
  <si>
    <t>всего, в том числе:</t>
  </si>
  <si>
    <t>МУ "УЖКХ г. Великие Луки"</t>
  </si>
  <si>
    <t>№ п/п</t>
  </si>
  <si>
    <t>1.1.</t>
  </si>
  <si>
    <t>1.1.1.</t>
  </si>
  <si>
    <t>1.1.2.</t>
  </si>
  <si>
    <t>1.1.3.</t>
  </si>
  <si>
    <t>1.1.4.</t>
  </si>
  <si>
    <t>1.2.</t>
  </si>
  <si>
    <t>1.2.1.</t>
  </si>
  <si>
    <t>1.2.2.</t>
  </si>
  <si>
    <t>1.1.5.</t>
  </si>
  <si>
    <t>Основное мероприятие 2 «Организация мероприятий по  озеленению города Великие Луки»</t>
  </si>
  <si>
    <t>Основное мероприятие 3 «Организация мероприятий по содержанию мест захоронений города Великие Луки»</t>
  </si>
  <si>
    <t>Основное мероприятие 4 «Организация прочих мероприятий по благоустройству города Великие Луки»</t>
  </si>
  <si>
    <t xml:space="preserve">    Ресурсное обеспечение реализации муниципальной программы</t>
  </si>
  <si>
    <t>за счет средств муниципального образования "Город Великие Луки"</t>
  </si>
  <si>
    <t>Основное мероприятие 1 «Организация мероприятий по уличному освещению города Великие Луки»</t>
  </si>
  <si>
    <t>Основное мероприятие 5 «Организация прочих общегородских мероприятий города Великие Луки»</t>
  </si>
  <si>
    <t>Подпрограмма 2 «Обеспечение условий реализации муниципальной программы"</t>
  </si>
  <si>
    <t>Основное мероприятие 2 «Организация мероприятий по выполнению муниципальных функций в сфере муниципального хозяйства»</t>
  </si>
  <si>
    <t>Подпрограмма 1 «Развитие объектов благоустройства города Великие Луки»</t>
  </si>
  <si>
    <r>
      <rPr>
        <b/>
        <sz val="11"/>
        <color indexed="8"/>
        <rFont val="Times New Roman"/>
        <family val="1"/>
        <charset val="204"/>
      </rPr>
      <t>к</t>
    </r>
    <r>
      <rPr>
        <sz val="11"/>
        <color indexed="8"/>
        <rFont val="Times New Roman"/>
        <family val="1"/>
        <charset val="204"/>
      </rPr>
      <t xml:space="preserve"> постановлению Администрации города</t>
    </r>
  </si>
  <si>
    <t>от   _____________ №</t>
  </si>
  <si>
    <t>1.3.</t>
  </si>
  <si>
    <t>Подпрограмма 3 "Формирование современной городской среды в муниципальном образовании "Город Великие Луки"</t>
  </si>
  <si>
    <t>1.3.1.</t>
  </si>
  <si>
    <t>1.3.2.</t>
  </si>
  <si>
    <t>Основное мероприятие 1 "Организация мероприятий по благоустройству дворовых территорий в городе Великие Луки"</t>
  </si>
  <si>
    <t>Основное мероприятие 2 "Организация мероприятий по благоустройству территорий мест общего пользования в городе Великие Луки"</t>
  </si>
  <si>
    <t>1.3.3.</t>
  </si>
  <si>
    <t>Основное мероприятие 3 "Организация мероприятий по благоустройству мест массового отдыха  (парков) в городе Великие Луки"</t>
  </si>
  <si>
    <r>
      <t>Приложение №2</t>
    </r>
    <r>
      <rPr>
        <sz val="11"/>
        <color indexed="8"/>
        <rFont val="Times New Roman"/>
        <family val="1"/>
        <charset val="204"/>
      </rPr>
      <t xml:space="preserve">  </t>
    </r>
    <r>
      <rPr>
        <b/>
        <sz val="11"/>
        <color indexed="8"/>
        <rFont val="Times New Roman"/>
        <family val="1"/>
        <charset val="204"/>
      </rPr>
      <t xml:space="preserve">  </t>
    </r>
  </si>
  <si>
    <t>1.1.6.</t>
  </si>
  <si>
    <t>Основное мероприятие 6 «Расходы инвестиционного характера»</t>
  </si>
  <si>
    <t>Основное мероприятие 1 «Организация мероприятий по выполнению услуг транспортного обслуживания органов власти и структурных подразделений Администрации города Великие Луки»</t>
  </si>
  <si>
    <t>Администрация города Великие Луки</t>
  </si>
  <si>
    <t>-</t>
  </si>
  <si>
    <t>Муниципальная программа «Благоустройство муниципального образования «Город Великие Луки»</t>
  </si>
  <si>
    <t xml:space="preserve">          «Благоустройство муниципального образования «Город Великие Луки»</t>
  </si>
  <si>
    <t>Приложение №4 к муниципальной программе "Благоустройство муниципального образования "Город Великие Луки"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</si>
</sst>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?_р_._-;_-@_-"/>
    <numFmt numFmtId="165" formatCode="_-* #,##0.0_р_._-;\-* #,##0.0_р_._-;_-* &quot;-&quot;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164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 applyAlignment="1">
      <alignment horizontal="center" wrapText="1"/>
    </xf>
    <xf numFmtId="0" fontId="0" fillId="0" borderId="2" xfId="0" applyBorder="1"/>
    <xf numFmtId="165" fontId="4" fillId="0" borderId="1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0" fillId="0" borderId="0" xfId="0" applyFill="1"/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" fontId="0" fillId="0" borderId="8" xfId="0" applyNumberFormat="1" applyBorder="1" applyAlignment="1">
      <alignment horizontal="center" vertical="center"/>
    </xf>
    <xf numFmtId="16" fontId="0" fillId="0" borderId="0" xfId="0" applyNumberForma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A34" zoomScaleNormal="100" workbookViewId="0">
      <selection activeCell="I27" sqref="I27"/>
    </sheetView>
  </sheetViews>
  <sheetFormatPr defaultRowHeight="15" x14ac:dyDescent="0.25"/>
  <cols>
    <col min="1" max="1" width="8.140625" customWidth="1"/>
    <col min="2" max="2" width="28.85546875" customWidth="1"/>
    <col min="3" max="3" width="18" customWidth="1"/>
    <col min="4" max="4" width="13.5703125" customWidth="1"/>
    <col min="5" max="5" width="13.28515625" customWidth="1"/>
    <col min="6" max="6" width="15.7109375" customWidth="1"/>
    <col min="7" max="7" width="14.42578125" customWidth="1"/>
    <col min="8" max="8" width="15.42578125" style="36" customWidth="1"/>
    <col min="9" max="9" width="14.85546875" style="36" customWidth="1"/>
    <col min="10" max="10" width="15.5703125" style="36" customWidth="1"/>
    <col min="11" max="11" width="17" style="36" customWidth="1"/>
    <col min="12" max="12" width="15.28515625" style="36" customWidth="1"/>
    <col min="13" max="13" width="9.140625" style="36"/>
  </cols>
  <sheetData>
    <row r="1" spans="1:13" ht="18.75" customHeight="1" x14ac:dyDescent="0.25">
      <c r="F1" s="48" t="s">
        <v>36</v>
      </c>
      <c r="G1" s="48"/>
      <c r="H1" s="48"/>
      <c r="I1" s="48"/>
      <c r="J1" s="48"/>
      <c r="K1" s="48"/>
      <c r="L1" s="48"/>
      <c r="M1" s="34"/>
    </row>
    <row r="2" spans="1:13" ht="25.5" customHeight="1" x14ac:dyDescent="0.25">
      <c r="F2" s="47" t="s">
        <v>26</v>
      </c>
      <c r="G2" s="47"/>
      <c r="H2" s="47"/>
      <c r="I2" s="47"/>
      <c r="J2" s="47"/>
      <c r="K2" s="47"/>
      <c r="L2" s="47"/>
      <c r="M2" s="35"/>
    </row>
    <row r="3" spans="1:13" ht="21" customHeight="1" x14ac:dyDescent="0.25">
      <c r="F3" s="47" t="s">
        <v>27</v>
      </c>
      <c r="G3" s="47"/>
      <c r="H3" s="47"/>
      <c r="I3" s="47"/>
      <c r="J3" s="47"/>
      <c r="K3" s="47"/>
      <c r="L3" s="47"/>
      <c r="M3" s="35"/>
    </row>
    <row r="5" spans="1:13" ht="25.5" customHeight="1" x14ac:dyDescent="0.25">
      <c r="B5" s="2"/>
      <c r="C5" s="2"/>
      <c r="D5" s="2"/>
      <c r="E5" s="2"/>
      <c r="F5" s="54" t="s">
        <v>44</v>
      </c>
      <c r="G5" s="54"/>
      <c r="H5" s="54"/>
      <c r="I5" s="54"/>
      <c r="J5" s="54"/>
      <c r="K5" s="54"/>
      <c r="L5" s="54"/>
    </row>
    <row r="6" spans="1:13" ht="12" customHeight="1" x14ac:dyDescent="0.25">
      <c r="B6" s="2"/>
      <c r="C6" s="2"/>
      <c r="D6" s="2"/>
      <c r="E6" s="2"/>
      <c r="F6" s="3"/>
      <c r="G6" s="3"/>
      <c r="H6" s="37"/>
      <c r="I6" s="37"/>
      <c r="J6" s="37"/>
      <c r="K6" s="37"/>
      <c r="L6" s="37"/>
    </row>
    <row r="7" spans="1:13" x14ac:dyDescent="0.25">
      <c r="A7" s="55" t="s">
        <v>19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3" x14ac:dyDescent="0.25">
      <c r="A8" s="55" t="s">
        <v>43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3" x14ac:dyDescent="0.25">
      <c r="A9" s="55" t="s">
        <v>20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3" ht="14.45" x14ac:dyDescent="0.3">
      <c r="A10" s="5"/>
      <c r="B10" s="4"/>
      <c r="C10" s="5"/>
      <c r="D10" s="5"/>
      <c r="E10" s="5"/>
      <c r="F10" s="5"/>
      <c r="G10" s="5"/>
      <c r="H10" s="38"/>
      <c r="I10" s="38"/>
      <c r="J10" s="38"/>
      <c r="K10" s="38"/>
      <c r="L10" s="38"/>
    </row>
    <row r="11" spans="1:13" ht="15" customHeight="1" x14ac:dyDescent="0.25">
      <c r="A11" s="51" t="s">
        <v>6</v>
      </c>
      <c r="B11" s="59" t="s">
        <v>0</v>
      </c>
      <c r="C11" s="59" t="s">
        <v>1</v>
      </c>
      <c r="D11" s="56" t="s">
        <v>2</v>
      </c>
      <c r="E11" s="57"/>
      <c r="F11" s="57"/>
      <c r="G11" s="57"/>
      <c r="H11" s="57"/>
      <c r="I11" s="57"/>
      <c r="J11" s="57"/>
      <c r="K11" s="57"/>
      <c r="L11" s="58"/>
    </row>
    <row r="12" spans="1:13" ht="82.5" customHeight="1" x14ac:dyDescent="0.25">
      <c r="A12" s="52"/>
      <c r="B12" s="60"/>
      <c r="C12" s="60"/>
      <c r="D12" s="6">
        <v>2017</v>
      </c>
      <c r="E12" s="6">
        <v>2018</v>
      </c>
      <c r="F12" s="6">
        <v>2019</v>
      </c>
      <c r="G12" s="6">
        <v>2020</v>
      </c>
      <c r="H12" s="39">
        <v>2021</v>
      </c>
      <c r="I12" s="39">
        <v>2022</v>
      </c>
      <c r="J12" s="39">
        <v>2023</v>
      </c>
      <c r="K12" s="39">
        <v>2024</v>
      </c>
      <c r="L12" s="39" t="s">
        <v>3</v>
      </c>
    </row>
    <row r="13" spans="1:13" x14ac:dyDescent="0.25">
      <c r="A13" s="8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40">
        <v>8</v>
      </c>
      <c r="I13" s="40">
        <v>9</v>
      </c>
      <c r="J13" s="40">
        <v>10</v>
      </c>
      <c r="K13" s="40"/>
      <c r="L13" s="40">
        <v>11</v>
      </c>
    </row>
    <row r="14" spans="1:13" ht="42" customHeight="1" x14ac:dyDescent="0.25">
      <c r="A14" s="51">
        <v>1</v>
      </c>
      <c r="B14" s="49" t="s">
        <v>42</v>
      </c>
      <c r="C14" s="10" t="s">
        <v>4</v>
      </c>
      <c r="D14" s="9">
        <f>D16+D15</f>
        <v>79337</v>
      </c>
      <c r="E14" s="9">
        <f t="shared" ref="E14:L14" si="0">E16+E15</f>
        <v>90417.600000000006</v>
      </c>
      <c r="F14" s="9">
        <f t="shared" si="0"/>
        <v>106063.6</v>
      </c>
      <c r="G14" s="9">
        <f t="shared" si="0"/>
        <v>115838.9</v>
      </c>
      <c r="H14" s="41">
        <f t="shared" si="0"/>
        <v>134018.10000000003</v>
      </c>
      <c r="I14" s="41">
        <f t="shared" si="0"/>
        <v>131797.6</v>
      </c>
      <c r="J14" s="41">
        <f t="shared" si="0"/>
        <v>112897.5</v>
      </c>
      <c r="K14" s="41">
        <f t="shared" si="0"/>
        <v>112897.5</v>
      </c>
      <c r="L14" s="41">
        <f t="shared" si="0"/>
        <v>883267.8</v>
      </c>
      <c r="M14" s="42"/>
    </row>
    <row r="15" spans="1:13" ht="47.25" customHeight="1" x14ac:dyDescent="0.25">
      <c r="A15" s="53"/>
      <c r="B15" s="50"/>
      <c r="C15" s="33" t="s">
        <v>40</v>
      </c>
      <c r="D15" s="9">
        <f>D18</f>
        <v>0</v>
      </c>
      <c r="E15" s="17">
        <f t="shared" ref="E15:K15" si="1">E18</f>
        <v>0</v>
      </c>
      <c r="F15" s="17">
        <f t="shared" si="1"/>
        <v>2647.1</v>
      </c>
      <c r="G15" s="17">
        <f t="shared" si="1"/>
        <v>4020</v>
      </c>
      <c r="H15" s="43">
        <f t="shared" si="1"/>
        <v>2412.6999999999998</v>
      </c>
      <c r="I15" s="43">
        <f t="shared" si="1"/>
        <v>36.200000000000003</v>
      </c>
      <c r="J15" s="43">
        <f t="shared" si="1"/>
        <v>0</v>
      </c>
      <c r="K15" s="43">
        <f t="shared" si="1"/>
        <v>0</v>
      </c>
      <c r="L15" s="43">
        <f>SUM(D15:J15)</f>
        <v>9116</v>
      </c>
      <c r="M15" s="42"/>
    </row>
    <row r="16" spans="1:13" ht="68.25" customHeight="1" x14ac:dyDescent="0.25">
      <c r="A16" s="53"/>
      <c r="B16" s="50"/>
      <c r="C16" s="10" t="s">
        <v>5</v>
      </c>
      <c r="D16" s="17">
        <f>D19+D28+D32</f>
        <v>79337</v>
      </c>
      <c r="E16" s="17">
        <f t="shared" ref="E16:K16" si="2">E19+E28+E32</f>
        <v>90417.600000000006</v>
      </c>
      <c r="F16" s="17">
        <f t="shared" si="2"/>
        <v>103416.5</v>
      </c>
      <c r="G16" s="17">
        <f t="shared" si="2"/>
        <v>111818.9</v>
      </c>
      <c r="H16" s="43">
        <f t="shared" si="2"/>
        <v>131605.40000000002</v>
      </c>
      <c r="I16" s="43">
        <f t="shared" si="2"/>
        <v>131761.4</v>
      </c>
      <c r="J16" s="43">
        <f t="shared" si="2"/>
        <v>112897.5</v>
      </c>
      <c r="K16" s="43">
        <f t="shared" si="2"/>
        <v>112897.5</v>
      </c>
      <c r="L16" s="43">
        <f>SUM(D16:K16)</f>
        <v>874151.8</v>
      </c>
    </row>
    <row r="17" spans="1:12" ht="32.25" customHeight="1" x14ac:dyDescent="0.25">
      <c r="A17" s="51" t="s">
        <v>7</v>
      </c>
      <c r="B17" s="49" t="s">
        <v>25</v>
      </c>
      <c r="C17" s="10" t="s">
        <v>4</v>
      </c>
      <c r="D17" s="9">
        <f>D19</f>
        <v>55906.2</v>
      </c>
      <c r="E17" s="9">
        <f t="shared" ref="E17:K17" si="3">E19</f>
        <v>62834.9</v>
      </c>
      <c r="F17" s="9">
        <f>F18+F19</f>
        <v>72626.900000000009</v>
      </c>
      <c r="G17" s="9">
        <f t="shared" ref="G17:H17" si="4">G18+G19</f>
        <v>79777.399999999994</v>
      </c>
      <c r="H17" s="41">
        <f t="shared" si="4"/>
        <v>97135.6</v>
      </c>
      <c r="I17" s="41">
        <f t="shared" si="3"/>
        <v>91251</v>
      </c>
      <c r="J17" s="41">
        <f t="shared" si="3"/>
        <v>76302.100000000006</v>
      </c>
      <c r="K17" s="41">
        <f t="shared" si="3"/>
        <v>76302.100000000006</v>
      </c>
      <c r="L17" s="41">
        <f>SUM(D17:K17)</f>
        <v>612136.19999999995</v>
      </c>
    </row>
    <row r="18" spans="1:12" ht="44.45" customHeight="1" x14ac:dyDescent="0.25">
      <c r="A18" s="53"/>
      <c r="B18" s="50"/>
      <c r="C18" s="33" t="s">
        <v>40</v>
      </c>
      <c r="D18" s="17">
        <f>D23</f>
        <v>0</v>
      </c>
      <c r="E18" s="17">
        <f t="shared" ref="E18:K18" si="5">E23</f>
        <v>0</v>
      </c>
      <c r="F18" s="17">
        <f t="shared" si="5"/>
        <v>2647.1</v>
      </c>
      <c r="G18" s="17">
        <f t="shared" si="5"/>
        <v>4020</v>
      </c>
      <c r="H18" s="43">
        <f t="shared" si="5"/>
        <v>2412.6999999999998</v>
      </c>
      <c r="I18" s="43">
        <f t="shared" si="5"/>
        <v>36.200000000000003</v>
      </c>
      <c r="J18" s="43">
        <f t="shared" si="5"/>
        <v>0</v>
      </c>
      <c r="K18" s="43">
        <f t="shared" si="5"/>
        <v>0</v>
      </c>
      <c r="L18" s="43">
        <f t="shared" ref="L18:L35" si="6">SUM(D18:J18)</f>
        <v>9116</v>
      </c>
    </row>
    <row r="19" spans="1:12" ht="51" customHeight="1" x14ac:dyDescent="0.25">
      <c r="A19" s="53"/>
      <c r="B19" s="50"/>
      <c r="C19" s="10" t="s">
        <v>5</v>
      </c>
      <c r="D19" s="17">
        <f>D20+D21+D22+D24+D25+D26</f>
        <v>55906.2</v>
      </c>
      <c r="E19" s="17">
        <f t="shared" ref="E19:J19" si="7">E20+E21+E22+E24+E25+E26</f>
        <v>62834.9</v>
      </c>
      <c r="F19" s="17">
        <f t="shared" si="7"/>
        <v>69979.8</v>
      </c>
      <c r="G19" s="17">
        <f t="shared" si="7"/>
        <v>75757.399999999994</v>
      </c>
      <c r="H19" s="43">
        <f t="shared" si="7"/>
        <v>94722.900000000009</v>
      </c>
      <c r="I19" s="43">
        <f t="shared" si="7"/>
        <v>91251</v>
      </c>
      <c r="J19" s="43">
        <f t="shared" si="7"/>
        <v>76302.100000000006</v>
      </c>
      <c r="K19" s="43">
        <f>K20+K21+K22+K24+K25</f>
        <v>76302.100000000006</v>
      </c>
      <c r="L19" s="43">
        <f>SUM(D19:K19)</f>
        <v>603056.4</v>
      </c>
    </row>
    <row r="20" spans="1:12" ht="63.75" customHeight="1" x14ac:dyDescent="0.25">
      <c r="A20" s="14" t="s">
        <v>8</v>
      </c>
      <c r="B20" s="15" t="s">
        <v>21</v>
      </c>
      <c r="C20" s="10" t="s">
        <v>5</v>
      </c>
      <c r="D20" s="17">
        <v>26090.799999999999</v>
      </c>
      <c r="E20" s="17">
        <v>28703.5</v>
      </c>
      <c r="F20" s="17">
        <v>34993.4</v>
      </c>
      <c r="G20" s="17">
        <v>34874.1</v>
      </c>
      <c r="H20" s="43">
        <v>35881</v>
      </c>
      <c r="I20" s="43">
        <v>36067.199999999997</v>
      </c>
      <c r="J20" s="43">
        <v>34090</v>
      </c>
      <c r="K20" s="43">
        <v>34090</v>
      </c>
      <c r="L20" s="43">
        <f>SUM(D20:K20)</f>
        <v>264790</v>
      </c>
    </row>
    <row r="21" spans="1:12" ht="63" customHeight="1" x14ac:dyDescent="0.25">
      <c r="A21" s="14" t="s">
        <v>9</v>
      </c>
      <c r="B21" s="11" t="s">
        <v>16</v>
      </c>
      <c r="C21" s="10" t="s">
        <v>5</v>
      </c>
      <c r="D21" s="17">
        <v>15424.2</v>
      </c>
      <c r="E21" s="17">
        <v>17255</v>
      </c>
      <c r="F21" s="17">
        <v>19651</v>
      </c>
      <c r="G21" s="17">
        <v>26236.3</v>
      </c>
      <c r="H21" s="43">
        <f>28424.2+52.5</f>
        <v>28476.7</v>
      </c>
      <c r="I21" s="43">
        <v>32980.300000000003</v>
      </c>
      <c r="J21" s="43">
        <f>27834.2+34.8</f>
        <v>27869</v>
      </c>
      <c r="K21" s="43">
        <f>27834.2+34.8</f>
        <v>27869</v>
      </c>
      <c r="L21" s="43">
        <f>SUM(D21:K21)</f>
        <v>195761.5</v>
      </c>
    </row>
    <row r="22" spans="1:12" ht="75.75" customHeight="1" x14ac:dyDescent="0.25">
      <c r="A22" s="14" t="s">
        <v>10</v>
      </c>
      <c r="B22" s="11" t="s">
        <v>17</v>
      </c>
      <c r="C22" s="10" t="s">
        <v>5</v>
      </c>
      <c r="D22" s="17">
        <v>3318.2</v>
      </c>
      <c r="E22" s="17">
        <v>3430.8</v>
      </c>
      <c r="F22" s="17">
        <v>4073.8</v>
      </c>
      <c r="G22" s="17">
        <v>3476.9</v>
      </c>
      <c r="H22" s="43">
        <v>4801.8</v>
      </c>
      <c r="I22" s="43">
        <v>5549</v>
      </c>
      <c r="J22" s="43">
        <v>4084</v>
      </c>
      <c r="K22" s="43">
        <v>4084</v>
      </c>
      <c r="L22" s="43">
        <f>SUM(D22:K22)</f>
        <v>32818.5</v>
      </c>
    </row>
    <row r="23" spans="1:12" ht="44.25" customHeight="1" x14ac:dyDescent="0.25">
      <c r="A23" s="51" t="s">
        <v>11</v>
      </c>
      <c r="B23" s="49" t="s">
        <v>18</v>
      </c>
      <c r="C23" s="33" t="s">
        <v>40</v>
      </c>
      <c r="D23" s="17">
        <v>0</v>
      </c>
      <c r="E23" s="17">
        <v>0</v>
      </c>
      <c r="F23" s="17">
        <v>2647.1</v>
      </c>
      <c r="G23" s="17">
        <v>4020</v>
      </c>
      <c r="H23" s="43">
        <v>2412.6999999999998</v>
      </c>
      <c r="I23" s="43">
        <v>36.200000000000003</v>
      </c>
      <c r="J23" s="43">
        <v>0</v>
      </c>
      <c r="K23" s="43"/>
      <c r="L23" s="43">
        <f t="shared" si="6"/>
        <v>9116</v>
      </c>
    </row>
    <row r="24" spans="1:12" ht="33" customHeight="1" x14ac:dyDescent="0.25">
      <c r="A24" s="52"/>
      <c r="B24" s="65"/>
      <c r="C24" s="10" t="s">
        <v>5</v>
      </c>
      <c r="D24" s="17">
        <v>8700.5</v>
      </c>
      <c r="E24" s="17">
        <v>7828.7</v>
      </c>
      <c r="F24" s="17">
        <v>9289.9</v>
      </c>
      <c r="G24" s="32">
        <v>10033.4</v>
      </c>
      <c r="H24" s="43">
        <f>24483.4+11.1+11.1+120</f>
        <v>24625.599999999999</v>
      </c>
      <c r="I24" s="43">
        <v>15874.5</v>
      </c>
      <c r="J24" s="43">
        <v>9479.1</v>
      </c>
      <c r="K24" s="43">
        <v>9479.1</v>
      </c>
      <c r="L24" s="43">
        <f>SUM(D24:K24)</f>
        <v>95310.800000000017</v>
      </c>
    </row>
    <row r="25" spans="1:12" ht="75" customHeight="1" x14ac:dyDescent="0.25">
      <c r="A25" s="13" t="s">
        <v>15</v>
      </c>
      <c r="B25" s="15" t="s">
        <v>22</v>
      </c>
      <c r="C25" s="10" t="s">
        <v>5</v>
      </c>
      <c r="D25" s="17">
        <v>2372.5</v>
      </c>
      <c r="E25" s="17">
        <v>1816.9</v>
      </c>
      <c r="F25" s="17">
        <v>1971.7</v>
      </c>
      <c r="G25" s="17">
        <v>1136.7</v>
      </c>
      <c r="H25" s="43">
        <v>937.8</v>
      </c>
      <c r="I25" s="43">
        <v>780</v>
      </c>
      <c r="J25" s="43">
        <v>780</v>
      </c>
      <c r="K25" s="43">
        <v>780</v>
      </c>
      <c r="L25" s="43">
        <f>SUM(D25:K25)</f>
        <v>10575.599999999999</v>
      </c>
    </row>
    <row r="26" spans="1:12" ht="49.5" customHeight="1" x14ac:dyDescent="0.25">
      <c r="A26" s="30" t="s">
        <v>37</v>
      </c>
      <c r="B26" s="29" t="s">
        <v>38</v>
      </c>
      <c r="C26" s="28" t="s">
        <v>5</v>
      </c>
      <c r="D26" s="17">
        <v>0</v>
      </c>
      <c r="E26" s="17">
        <v>3800</v>
      </c>
      <c r="F26" s="17">
        <v>0</v>
      </c>
      <c r="G26" s="17">
        <v>0</v>
      </c>
      <c r="H26" s="43">
        <v>0</v>
      </c>
      <c r="I26" s="43">
        <v>0</v>
      </c>
      <c r="J26" s="43">
        <v>0</v>
      </c>
      <c r="K26" s="43" t="s">
        <v>41</v>
      </c>
      <c r="L26" s="43">
        <f t="shared" si="6"/>
        <v>3800</v>
      </c>
    </row>
    <row r="27" spans="1:12" ht="33" customHeight="1" x14ac:dyDescent="0.25">
      <c r="A27" s="51" t="s">
        <v>12</v>
      </c>
      <c r="B27" s="63" t="s">
        <v>23</v>
      </c>
      <c r="C27" s="10" t="s">
        <v>4</v>
      </c>
      <c r="D27" s="9">
        <f>D28</f>
        <v>23430.799999999999</v>
      </c>
      <c r="E27" s="9">
        <f t="shared" ref="E27:H27" si="8">E28</f>
        <v>27582.699999999997</v>
      </c>
      <c r="F27" s="9">
        <f t="shared" si="8"/>
        <v>33436.699999999997</v>
      </c>
      <c r="G27" s="9">
        <f t="shared" si="8"/>
        <v>36061.5</v>
      </c>
      <c r="H27" s="41">
        <f t="shared" si="8"/>
        <v>36882.5</v>
      </c>
      <c r="I27" s="41">
        <f>SUM(I28)</f>
        <v>40510.400000000001</v>
      </c>
      <c r="J27" s="41">
        <f>SUM(J28)</f>
        <v>36595.399999999994</v>
      </c>
      <c r="K27" s="41">
        <f>SUM(K28)</f>
        <v>36595.399999999994</v>
      </c>
      <c r="L27" s="41">
        <f>SUM(D27:K27)</f>
        <v>271095.40000000002</v>
      </c>
    </row>
    <row r="28" spans="1:12" ht="33" customHeight="1" x14ac:dyDescent="0.25">
      <c r="A28" s="53"/>
      <c r="B28" s="64"/>
      <c r="C28" s="10" t="s">
        <v>5</v>
      </c>
      <c r="D28" s="17">
        <f>D29+D30</f>
        <v>23430.799999999999</v>
      </c>
      <c r="E28" s="17">
        <f t="shared" ref="E28:K28" si="9">E29+E30</f>
        <v>27582.699999999997</v>
      </c>
      <c r="F28" s="17">
        <f t="shared" si="9"/>
        <v>33436.699999999997</v>
      </c>
      <c r="G28" s="17">
        <f t="shared" si="9"/>
        <v>36061.5</v>
      </c>
      <c r="H28" s="43">
        <f t="shared" si="9"/>
        <v>36882.5</v>
      </c>
      <c r="I28" s="43">
        <f t="shared" si="9"/>
        <v>40510.400000000001</v>
      </c>
      <c r="J28" s="43">
        <f t="shared" si="9"/>
        <v>36595.399999999994</v>
      </c>
      <c r="K28" s="43">
        <f t="shared" si="9"/>
        <v>36595.399999999994</v>
      </c>
      <c r="L28" s="43">
        <f>SUM(D28:K28)</f>
        <v>271095.40000000002</v>
      </c>
    </row>
    <row r="29" spans="1:12" ht="108" customHeight="1" x14ac:dyDescent="0.25">
      <c r="A29" s="14" t="s">
        <v>13</v>
      </c>
      <c r="B29" s="31" t="s">
        <v>39</v>
      </c>
      <c r="C29" s="10" t="s">
        <v>5</v>
      </c>
      <c r="D29" s="17">
        <v>12605.4</v>
      </c>
      <c r="E29" s="17">
        <v>16116.4</v>
      </c>
      <c r="F29" s="17">
        <v>20918.2</v>
      </c>
      <c r="G29" s="17">
        <v>18404.7</v>
      </c>
      <c r="H29" s="43">
        <v>17915.900000000001</v>
      </c>
      <c r="I29" s="43">
        <v>18817.7</v>
      </c>
      <c r="J29" s="43">
        <v>17937.3</v>
      </c>
      <c r="K29" s="43">
        <v>17937.3</v>
      </c>
      <c r="L29" s="43">
        <f>SUM(D29:K29)</f>
        <v>140652.9</v>
      </c>
    </row>
    <row r="30" spans="1:12" ht="76.5" customHeight="1" x14ac:dyDescent="0.25">
      <c r="A30" s="13" t="s">
        <v>14</v>
      </c>
      <c r="B30" s="16" t="s">
        <v>24</v>
      </c>
      <c r="C30" s="12" t="s">
        <v>5</v>
      </c>
      <c r="D30" s="17">
        <v>10825.4</v>
      </c>
      <c r="E30" s="17">
        <v>11466.3</v>
      </c>
      <c r="F30" s="17">
        <v>12518.5</v>
      </c>
      <c r="G30" s="17">
        <v>17656.8</v>
      </c>
      <c r="H30" s="43">
        <v>18966.599999999999</v>
      </c>
      <c r="I30" s="43">
        <v>21692.7</v>
      </c>
      <c r="J30" s="43">
        <v>18658.099999999999</v>
      </c>
      <c r="K30" s="43">
        <v>18658.099999999999</v>
      </c>
      <c r="L30" s="43">
        <f>SUM(D30:K30)</f>
        <v>130442.5</v>
      </c>
    </row>
    <row r="31" spans="1:12" ht="37.5" customHeight="1" x14ac:dyDescent="0.25">
      <c r="A31" s="61" t="s">
        <v>28</v>
      </c>
      <c r="B31" s="49" t="s">
        <v>29</v>
      </c>
      <c r="C31" s="10" t="s">
        <v>4</v>
      </c>
      <c r="D31" s="24">
        <f>D32</f>
        <v>0</v>
      </c>
      <c r="E31" s="24">
        <f t="shared" ref="E31:J32" si="10">E32</f>
        <v>0</v>
      </c>
      <c r="F31" s="24">
        <f t="shared" si="10"/>
        <v>0</v>
      </c>
      <c r="G31" s="24">
        <f t="shared" si="10"/>
        <v>0</v>
      </c>
      <c r="H31" s="44">
        <f t="shared" si="10"/>
        <v>0</v>
      </c>
      <c r="I31" s="44">
        <f t="shared" si="10"/>
        <v>0</v>
      </c>
      <c r="J31" s="44">
        <f t="shared" si="10"/>
        <v>0</v>
      </c>
      <c r="K31" s="44"/>
      <c r="L31" s="41">
        <f t="shared" si="6"/>
        <v>0</v>
      </c>
    </row>
    <row r="32" spans="1:12" ht="42.75" customHeight="1" x14ac:dyDescent="0.25">
      <c r="A32" s="62"/>
      <c r="B32" s="50"/>
      <c r="C32" s="10" t="s">
        <v>5</v>
      </c>
      <c r="D32" s="23">
        <f>D33+D34+D35</f>
        <v>0</v>
      </c>
      <c r="E32" s="25">
        <f t="shared" ref="E32:G32" si="11">E33+E34+E35</f>
        <v>0</v>
      </c>
      <c r="F32" s="25">
        <f t="shared" si="11"/>
        <v>0</v>
      </c>
      <c r="G32" s="25">
        <f t="shared" si="11"/>
        <v>0</v>
      </c>
      <c r="H32" s="44">
        <f t="shared" si="10"/>
        <v>0</v>
      </c>
      <c r="I32" s="44">
        <f t="shared" si="10"/>
        <v>0</v>
      </c>
      <c r="J32" s="44">
        <f t="shared" si="10"/>
        <v>0</v>
      </c>
      <c r="K32" s="44"/>
      <c r="L32" s="41">
        <f t="shared" si="6"/>
        <v>0</v>
      </c>
    </row>
    <row r="33" spans="1:12" ht="80.25" customHeight="1" x14ac:dyDescent="0.25">
      <c r="A33" s="19" t="s">
        <v>30</v>
      </c>
      <c r="B33" s="26" t="s">
        <v>32</v>
      </c>
      <c r="C33" s="10" t="s">
        <v>5</v>
      </c>
      <c r="D33" s="22"/>
      <c r="E33" s="22">
        <v>0</v>
      </c>
      <c r="F33" s="22">
        <v>0</v>
      </c>
      <c r="G33" s="22">
        <v>0</v>
      </c>
      <c r="H33" s="45">
        <v>0</v>
      </c>
      <c r="I33" s="45">
        <v>0</v>
      </c>
      <c r="J33" s="45">
        <v>0</v>
      </c>
      <c r="K33" s="45"/>
      <c r="L33" s="41">
        <f t="shared" si="6"/>
        <v>0</v>
      </c>
    </row>
    <row r="34" spans="1:12" ht="89.25" customHeight="1" x14ac:dyDescent="0.25">
      <c r="A34" s="21" t="s">
        <v>31</v>
      </c>
      <c r="B34" s="27" t="s">
        <v>33</v>
      </c>
      <c r="C34" s="10" t="s">
        <v>5</v>
      </c>
      <c r="D34" s="23"/>
      <c r="E34" s="23">
        <v>0</v>
      </c>
      <c r="F34" s="23">
        <v>0</v>
      </c>
      <c r="G34" s="23">
        <v>0</v>
      </c>
      <c r="H34" s="45">
        <v>0</v>
      </c>
      <c r="I34" s="45">
        <v>0</v>
      </c>
      <c r="J34" s="45">
        <v>0</v>
      </c>
      <c r="K34" s="45"/>
      <c r="L34" s="41">
        <f t="shared" si="6"/>
        <v>0</v>
      </c>
    </row>
    <row r="35" spans="1:12" ht="90.75" customHeight="1" x14ac:dyDescent="0.25">
      <c r="A35" s="19" t="s">
        <v>34</v>
      </c>
      <c r="B35" s="26" t="s">
        <v>35</v>
      </c>
      <c r="C35" s="18" t="s">
        <v>5</v>
      </c>
      <c r="D35" s="22">
        <v>0</v>
      </c>
      <c r="E35" s="22">
        <v>0</v>
      </c>
      <c r="F35" s="22">
        <v>0</v>
      </c>
      <c r="G35" s="22">
        <v>0</v>
      </c>
      <c r="H35" s="45">
        <v>0</v>
      </c>
      <c r="I35" s="45">
        <v>0</v>
      </c>
      <c r="J35" s="45">
        <v>0</v>
      </c>
      <c r="K35" s="45"/>
      <c r="L35" s="41">
        <f t="shared" si="6"/>
        <v>0</v>
      </c>
    </row>
    <row r="36" spans="1:12" x14ac:dyDescent="0.25">
      <c r="B36" s="20"/>
      <c r="C36" s="1"/>
      <c r="D36" s="1"/>
      <c r="E36" s="1"/>
      <c r="F36" s="1"/>
      <c r="G36" s="1"/>
      <c r="H36" s="46"/>
      <c r="I36" s="46"/>
      <c r="J36" s="46"/>
      <c r="K36" s="46"/>
      <c r="L36" s="46"/>
    </row>
    <row r="37" spans="1:12" x14ac:dyDescent="0.25">
      <c r="B37" s="1"/>
      <c r="C37" s="1"/>
      <c r="D37" s="1"/>
      <c r="E37" s="1"/>
      <c r="F37" s="1"/>
      <c r="G37" s="1"/>
      <c r="H37" s="46"/>
      <c r="I37" s="46"/>
      <c r="J37" s="46"/>
      <c r="K37" s="46"/>
      <c r="L37" s="46"/>
    </row>
    <row r="38" spans="1:12" x14ac:dyDescent="0.25">
      <c r="B38" s="1"/>
      <c r="C38" s="1"/>
      <c r="D38" s="1"/>
      <c r="E38" s="1"/>
      <c r="F38" s="1"/>
      <c r="G38" s="1"/>
      <c r="H38" s="46"/>
      <c r="I38" s="46"/>
      <c r="J38" s="46"/>
      <c r="K38" s="46"/>
      <c r="L38" s="46"/>
    </row>
    <row r="39" spans="1:12" x14ac:dyDescent="0.25">
      <c r="B39" s="1"/>
      <c r="C39" s="1"/>
      <c r="D39" s="1"/>
      <c r="E39" s="1"/>
      <c r="F39" s="1"/>
      <c r="G39" s="1"/>
      <c r="H39" s="46"/>
      <c r="I39" s="46"/>
      <c r="J39" s="46"/>
      <c r="K39" s="46"/>
      <c r="L39" s="46"/>
    </row>
    <row r="40" spans="1:12" x14ac:dyDescent="0.25">
      <c r="B40" s="1"/>
      <c r="C40" s="1"/>
      <c r="D40" s="1"/>
      <c r="E40" s="1"/>
      <c r="F40" s="1"/>
      <c r="G40" s="1"/>
      <c r="H40" s="46"/>
      <c r="I40" s="46"/>
      <c r="J40" s="46"/>
      <c r="K40" s="46"/>
      <c r="L40" s="46"/>
    </row>
    <row r="41" spans="1:12" x14ac:dyDescent="0.25">
      <c r="B41" s="1"/>
      <c r="C41" s="1"/>
      <c r="D41" s="1"/>
      <c r="E41" s="1"/>
      <c r="F41" s="1"/>
      <c r="G41" s="1"/>
      <c r="H41" s="46"/>
      <c r="I41" s="46"/>
      <c r="J41" s="46"/>
      <c r="K41" s="46"/>
      <c r="L41" s="46"/>
    </row>
    <row r="42" spans="1:12" x14ac:dyDescent="0.25">
      <c r="B42" s="1"/>
      <c r="C42" s="1"/>
      <c r="D42" s="1"/>
      <c r="E42" s="1"/>
      <c r="F42" s="1"/>
      <c r="G42" s="1"/>
      <c r="H42" s="46"/>
      <c r="I42" s="46"/>
      <c r="J42" s="46"/>
      <c r="K42" s="46"/>
      <c r="L42" s="46"/>
    </row>
    <row r="43" spans="1:12" x14ac:dyDescent="0.25">
      <c r="B43" s="1"/>
      <c r="C43" s="1"/>
      <c r="D43" s="1"/>
      <c r="E43" s="1"/>
      <c r="F43" s="1"/>
      <c r="G43" s="1"/>
      <c r="H43" s="46"/>
      <c r="I43" s="46"/>
      <c r="J43" s="46"/>
      <c r="K43" s="46"/>
      <c r="L43" s="46"/>
    </row>
    <row r="44" spans="1:12" x14ac:dyDescent="0.25">
      <c r="B44" s="1"/>
      <c r="C44" s="1"/>
      <c r="D44" s="1"/>
      <c r="E44" s="1"/>
      <c r="F44" s="1"/>
      <c r="G44" s="1"/>
      <c r="H44" s="46"/>
      <c r="I44" s="46"/>
      <c r="J44" s="46"/>
      <c r="K44" s="46"/>
      <c r="L44" s="46"/>
    </row>
    <row r="45" spans="1:12" x14ac:dyDescent="0.25">
      <c r="B45" s="1"/>
      <c r="C45" s="1"/>
      <c r="D45" s="1"/>
      <c r="E45" s="1"/>
      <c r="F45" s="1"/>
      <c r="G45" s="1"/>
      <c r="H45" s="46"/>
      <c r="I45" s="46"/>
      <c r="J45" s="46"/>
      <c r="K45" s="46"/>
      <c r="L45" s="46"/>
    </row>
    <row r="46" spans="1:12" x14ac:dyDescent="0.25">
      <c r="B46" s="1"/>
      <c r="C46" s="1"/>
      <c r="D46" s="1"/>
      <c r="E46" s="1"/>
      <c r="F46" s="1"/>
      <c r="G46" s="1"/>
      <c r="H46" s="46"/>
      <c r="I46" s="46"/>
      <c r="J46" s="46"/>
      <c r="K46" s="46"/>
      <c r="L46" s="46"/>
    </row>
    <row r="47" spans="1:12" x14ac:dyDescent="0.25">
      <c r="B47" s="1"/>
      <c r="C47" s="1"/>
      <c r="D47" s="1"/>
      <c r="E47" s="1"/>
      <c r="F47" s="1"/>
      <c r="G47" s="1"/>
      <c r="H47" s="46"/>
      <c r="I47" s="46"/>
      <c r="J47" s="46"/>
      <c r="K47" s="46"/>
      <c r="L47" s="46"/>
    </row>
    <row r="48" spans="1:12" x14ac:dyDescent="0.25">
      <c r="B48" s="1"/>
      <c r="C48" s="1"/>
      <c r="D48" s="1"/>
      <c r="E48" s="1"/>
      <c r="F48" s="1"/>
      <c r="G48" s="1"/>
      <c r="H48" s="46"/>
      <c r="I48" s="46"/>
      <c r="J48" s="46"/>
      <c r="K48" s="46"/>
      <c r="L48" s="46"/>
    </row>
    <row r="49" spans="2:12" x14ac:dyDescent="0.25">
      <c r="B49" s="1"/>
      <c r="C49" s="1"/>
      <c r="D49" s="1"/>
      <c r="E49" s="1"/>
      <c r="F49" s="1"/>
      <c r="G49" s="1"/>
      <c r="H49" s="46"/>
      <c r="I49" s="46"/>
      <c r="J49" s="46"/>
      <c r="K49" s="46"/>
      <c r="L49" s="46"/>
    </row>
    <row r="50" spans="2:12" x14ac:dyDescent="0.25">
      <c r="B50" s="1"/>
      <c r="C50" s="1"/>
      <c r="D50" s="1"/>
      <c r="E50" s="1"/>
      <c r="F50" s="1"/>
      <c r="G50" s="1"/>
      <c r="H50" s="46"/>
      <c r="I50" s="46"/>
      <c r="J50" s="46"/>
      <c r="K50" s="46"/>
      <c r="L50" s="46"/>
    </row>
    <row r="51" spans="2:12" x14ac:dyDescent="0.25">
      <c r="B51" s="1"/>
      <c r="C51" s="1"/>
      <c r="D51" s="1"/>
      <c r="E51" s="1"/>
      <c r="F51" s="1"/>
      <c r="G51" s="1"/>
      <c r="H51" s="46"/>
      <c r="I51" s="46"/>
      <c r="J51" s="46"/>
      <c r="K51" s="46"/>
      <c r="L51" s="46"/>
    </row>
    <row r="52" spans="2:12" x14ac:dyDescent="0.25">
      <c r="B52" s="1"/>
      <c r="C52" s="1"/>
      <c r="D52" s="1"/>
      <c r="E52" s="1"/>
      <c r="F52" s="1"/>
      <c r="G52" s="1"/>
      <c r="H52" s="46"/>
      <c r="I52" s="46"/>
      <c r="J52" s="46"/>
      <c r="K52" s="46"/>
      <c r="L52" s="46"/>
    </row>
    <row r="53" spans="2:12" x14ac:dyDescent="0.25">
      <c r="B53" s="1"/>
      <c r="C53" s="1"/>
      <c r="D53" s="1"/>
      <c r="E53" s="1"/>
      <c r="F53" s="1"/>
      <c r="G53" s="1"/>
      <c r="H53" s="46"/>
      <c r="I53" s="46"/>
      <c r="J53" s="46"/>
      <c r="K53" s="46"/>
      <c r="L53" s="46"/>
    </row>
    <row r="54" spans="2:12" x14ac:dyDescent="0.25">
      <c r="B54" s="1"/>
      <c r="C54" s="1"/>
      <c r="D54" s="1"/>
      <c r="E54" s="1"/>
      <c r="F54" s="1"/>
      <c r="G54" s="1"/>
      <c r="H54" s="46"/>
      <c r="I54" s="46"/>
      <c r="J54" s="46"/>
      <c r="K54" s="46"/>
      <c r="L54" s="46"/>
    </row>
    <row r="55" spans="2:12" x14ac:dyDescent="0.25">
      <c r="B55" s="1"/>
      <c r="C55" s="1"/>
      <c r="D55" s="1"/>
      <c r="E55" s="1"/>
      <c r="F55" s="1"/>
      <c r="G55" s="1"/>
      <c r="H55" s="46"/>
      <c r="I55" s="46"/>
      <c r="J55" s="46"/>
      <c r="K55" s="46"/>
      <c r="L55" s="46"/>
    </row>
    <row r="56" spans="2:12" x14ac:dyDescent="0.25">
      <c r="B56" s="1"/>
      <c r="C56" s="1"/>
      <c r="D56" s="1"/>
      <c r="E56" s="1"/>
      <c r="F56" s="1"/>
      <c r="G56" s="1"/>
      <c r="H56" s="46"/>
      <c r="I56" s="46"/>
      <c r="J56" s="46"/>
      <c r="K56" s="46"/>
      <c r="L56" s="46"/>
    </row>
    <row r="57" spans="2:12" x14ac:dyDescent="0.25">
      <c r="B57" s="1"/>
      <c r="C57" s="1"/>
      <c r="D57" s="1"/>
      <c r="E57" s="1"/>
      <c r="F57" s="1"/>
      <c r="G57" s="1"/>
      <c r="H57" s="46"/>
      <c r="I57" s="46"/>
      <c r="J57" s="46"/>
      <c r="K57" s="46"/>
      <c r="L57" s="46"/>
    </row>
    <row r="58" spans="2:12" x14ac:dyDescent="0.25">
      <c r="B58" s="1"/>
      <c r="C58" s="1"/>
      <c r="D58" s="1"/>
      <c r="E58" s="1"/>
      <c r="F58" s="1"/>
      <c r="G58" s="1"/>
      <c r="H58" s="46"/>
      <c r="I58" s="46"/>
      <c r="J58" s="46"/>
      <c r="K58" s="46"/>
      <c r="L58" s="46"/>
    </row>
    <row r="59" spans="2:12" x14ac:dyDescent="0.25">
      <c r="B59" s="1"/>
      <c r="C59" s="1"/>
      <c r="D59" s="1"/>
      <c r="E59" s="1"/>
      <c r="F59" s="1"/>
      <c r="G59" s="1"/>
      <c r="H59" s="46"/>
      <c r="I59" s="46"/>
      <c r="J59" s="46"/>
      <c r="K59" s="46"/>
      <c r="L59" s="46"/>
    </row>
    <row r="60" spans="2:12" x14ac:dyDescent="0.25">
      <c r="B60" s="1"/>
      <c r="C60" s="1"/>
      <c r="D60" s="1"/>
      <c r="E60" s="1"/>
      <c r="F60" s="1"/>
      <c r="G60" s="1"/>
      <c r="H60" s="46"/>
      <c r="I60" s="46"/>
      <c r="J60" s="46"/>
      <c r="K60" s="46"/>
      <c r="L60" s="46"/>
    </row>
    <row r="61" spans="2:12" x14ac:dyDescent="0.25">
      <c r="B61" s="1"/>
      <c r="C61" s="1"/>
      <c r="D61" s="1"/>
      <c r="E61" s="1"/>
      <c r="F61" s="1"/>
      <c r="G61" s="1"/>
      <c r="H61" s="46"/>
      <c r="I61" s="46"/>
      <c r="J61" s="46"/>
      <c r="K61" s="46"/>
      <c r="L61" s="46"/>
    </row>
    <row r="62" spans="2:12" x14ac:dyDescent="0.25">
      <c r="B62" s="1"/>
      <c r="C62" s="1"/>
      <c r="D62" s="1"/>
      <c r="E62" s="1"/>
      <c r="F62" s="1"/>
      <c r="G62" s="1"/>
      <c r="H62" s="46"/>
      <c r="I62" s="46"/>
      <c r="J62" s="46"/>
      <c r="K62" s="46"/>
      <c r="L62" s="46"/>
    </row>
    <row r="63" spans="2:12" x14ac:dyDescent="0.25">
      <c r="B63" s="1"/>
      <c r="C63" s="1"/>
      <c r="D63" s="1"/>
      <c r="E63" s="1"/>
      <c r="F63" s="1"/>
      <c r="G63" s="1"/>
      <c r="H63" s="46"/>
      <c r="I63" s="46"/>
      <c r="J63" s="46"/>
      <c r="K63" s="46"/>
      <c r="L63" s="46"/>
    </row>
    <row r="64" spans="2:12" x14ac:dyDescent="0.25">
      <c r="B64" s="1"/>
      <c r="C64" s="1"/>
      <c r="D64" s="1"/>
      <c r="E64" s="1"/>
      <c r="F64" s="1"/>
      <c r="G64" s="1"/>
      <c r="H64" s="46"/>
      <c r="I64" s="46"/>
      <c r="J64" s="46"/>
      <c r="K64" s="46"/>
      <c r="L64" s="46"/>
    </row>
    <row r="65" spans="2:12" x14ac:dyDescent="0.25">
      <c r="B65" s="1"/>
      <c r="C65" s="1"/>
      <c r="D65" s="1"/>
      <c r="E65" s="1"/>
      <c r="F65" s="1"/>
      <c r="G65" s="1"/>
      <c r="H65" s="46"/>
      <c r="I65" s="46"/>
      <c r="J65" s="46"/>
      <c r="K65" s="46"/>
      <c r="L65" s="46"/>
    </row>
    <row r="66" spans="2:12" x14ac:dyDescent="0.25">
      <c r="B66" s="1"/>
      <c r="C66" s="1"/>
      <c r="D66" s="1"/>
      <c r="E66" s="1"/>
      <c r="F66" s="1"/>
      <c r="G66" s="1"/>
      <c r="H66" s="46"/>
      <c r="I66" s="46"/>
      <c r="J66" s="46"/>
      <c r="K66" s="46"/>
      <c r="L66" s="46"/>
    </row>
    <row r="67" spans="2:12" x14ac:dyDescent="0.25">
      <c r="B67" s="1"/>
      <c r="C67" s="1"/>
      <c r="D67" s="1"/>
      <c r="E67" s="1"/>
      <c r="F67" s="1"/>
      <c r="G67" s="1"/>
      <c r="H67" s="46"/>
      <c r="I67" s="46"/>
      <c r="J67" s="46"/>
      <c r="K67" s="46"/>
      <c r="L67" s="46"/>
    </row>
    <row r="68" spans="2:12" x14ac:dyDescent="0.25">
      <c r="B68" s="1"/>
      <c r="C68" s="1"/>
      <c r="D68" s="1"/>
      <c r="E68" s="1"/>
      <c r="F68" s="1"/>
      <c r="G68" s="1"/>
      <c r="H68" s="46"/>
      <c r="I68" s="46"/>
      <c r="J68" s="46"/>
      <c r="K68" s="46"/>
      <c r="L68" s="46"/>
    </row>
    <row r="69" spans="2:12" x14ac:dyDescent="0.25">
      <c r="B69" s="1"/>
      <c r="C69" s="1"/>
      <c r="D69" s="1"/>
      <c r="E69" s="1"/>
      <c r="F69" s="1"/>
      <c r="G69" s="1"/>
      <c r="H69" s="46"/>
      <c r="I69" s="46"/>
      <c r="J69" s="46"/>
      <c r="K69" s="46"/>
      <c r="L69" s="46"/>
    </row>
    <row r="70" spans="2:12" x14ac:dyDescent="0.25">
      <c r="B70" s="1"/>
      <c r="C70" s="1"/>
      <c r="D70" s="1"/>
      <c r="E70" s="1"/>
      <c r="F70" s="1"/>
      <c r="G70" s="1"/>
      <c r="H70" s="46"/>
      <c r="I70" s="46"/>
      <c r="J70" s="46"/>
      <c r="K70" s="46"/>
      <c r="L70" s="46"/>
    </row>
    <row r="71" spans="2:12" x14ac:dyDescent="0.25">
      <c r="B71" s="1"/>
      <c r="C71" s="1"/>
      <c r="D71" s="1"/>
      <c r="E71" s="1"/>
      <c r="F71" s="1"/>
      <c r="G71" s="1"/>
      <c r="H71" s="46"/>
      <c r="I71" s="46"/>
      <c r="J71" s="46"/>
      <c r="K71" s="46"/>
      <c r="L71" s="46"/>
    </row>
    <row r="72" spans="2:12" x14ac:dyDescent="0.25">
      <c r="B72" s="1"/>
      <c r="C72" s="1"/>
      <c r="D72" s="1"/>
      <c r="E72" s="1"/>
      <c r="F72" s="1"/>
      <c r="G72" s="1"/>
      <c r="H72" s="46"/>
      <c r="I72" s="46"/>
      <c r="J72" s="46"/>
      <c r="K72" s="46"/>
      <c r="L72" s="46"/>
    </row>
    <row r="73" spans="2:12" x14ac:dyDescent="0.25">
      <c r="B73" s="1"/>
      <c r="C73" s="1"/>
      <c r="D73" s="1"/>
      <c r="E73" s="1"/>
      <c r="F73" s="1"/>
      <c r="G73" s="1"/>
      <c r="H73" s="46"/>
      <c r="I73" s="46"/>
      <c r="J73" s="46"/>
      <c r="K73" s="46"/>
      <c r="L73" s="46"/>
    </row>
  </sheetData>
  <mergeCells count="21">
    <mergeCell ref="A31:A32"/>
    <mergeCell ref="B31:B32"/>
    <mergeCell ref="A17:A19"/>
    <mergeCell ref="A27:A28"/>
    <mergeCell ref="B27:B28"/>
    <mergeCell ref="B17:B19"/>
    <mergeCell ref="A23:A24"/>
    <mergeCell ref="B23:B24"/>
    <mergeCell ref="F2:L2"/>
    <mergeCell ref="F1:L1"/>
    <mergeCell ref="F3:L3"/>
    <mergeCell ref="B14:B16"/>
    <mergeCell ref="A11:A12"/>
    <mergeCell ref="A14:A16"/>
    <mergeCell ref="F5:L5"/>
    <mergeCell ref="A7:L7"/>
    <mergeCell ref="D11:L11"/>
    <mergeCell ref="B11:B12"/>
    <mergeCell ref="C11:C12"/>
    <mergeCell ref="A8:L8"/>
    <mergeCell ref="A9:L9"/>
  </mergeCells>
  <phoneticPr fontId="0" type="noConversion"/>
  <pageMargins left="1.1811023622047245" right="0.15748031496062992" top="0.39370078740157483" bottom="0.39370078740157483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2022-12-07T08:38:07Z</dcterms:modified>
</cp:coreProperties>
</file>