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rinaK\Desktop\БЮДЖЕТ 2025\Новая МП КУЛЬТУРА\ИЗМ на 26.02.2025\"/>
    </mc:Choice>
  </mc:AlternateContent>
  <xr:revisionPtr revIDLastSave="0" documentId="13_ncr:1_{1A71FD4C-2387-45C1-87AC-28C164697A7D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0" i="1"/>
  <c r="E13" i="1"/>
  <c r="E12" i="1"/>
  <c r="D12" i="1" s="1"/>
  <c r="D13" i="1"/>
  <c r="D11" i="1"/>
  <c r="J10" i="1"/>
  <c r="I10" i="1"/>
  <c r="H10" i="1"/>
  <c r="G10" i="1"/>
  <c r="F10" i="1"/>
  <c r="E10" i="1"/>
  <c r="J46" i="1"/>
  <c r="J51" i="1" s="1"/>
  <c r="I46" i="1"/>
  <c r="I51" i="1" s="1"/>
  <c r="H46" i="1"/>
  <c r="H51" i="1" s="1"/>
  <c r="G46" i="1"/>
  <c r="G51" i="1" s="1"/>
  <c r="F46" i="1"/>
  <c r="F51" i="1" s="1"/>
  <c r="E46" i="1"/>
  <c r="E51" i="1" s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D41" i="1"/>
  <c r="D40" i="1"/>
  <c r="D39" i="1"/>
  <c r="D38" i="1"/>
  <c r="J37" i="1"/>
  <c r="I37" i="1"/>
  <c r="H37" i="1"/>
  <c r="G37" i="1"/>
  <c r="F37" i="1"/>
  <c r="E37" i="1"/>
  <c r="D36" i="1"/>
  <c r="D35" i="1"/>
  <c r="D34" i="1"/>
  <c r="D33" i="1"/>
  <c r="J32" i="1"/>
  <c r="I32" i="1"/>
  <c r="H32" i="1"/>
  <c r="G32" i="1"/>
  <c r="F32" i="1"/>
  <c r="E32" i="1"/>
  <c r="D31" i="1"/>
  <c r="D30" i="1"/>
  <c r="D29" i="1"/>
  <c r="D28" i="1"/>
  <c r="J27" i="1"/>
  <c r="I27" i="1"/>
  <c r="H27" i="1"/>
  <c r="G27" i="1"/>
  <c r="F27" i="1"/>
  <c r="E27" i="1"/>
  <c r="D26" i="1"/>
  <c r="D25" i="1"/>
  <c r="D24" i="1"/>
  <c r="D23" i="1"/>
  <c r="J22" i="1"/>
  <c r="I22" i="1"/>
  <c r="H22" i="1"/>
  <c r="G22" i="1"/>
  <c r="F22" i="1"/>
  <c r="E22" i="1"/>
  <c r="J21" i="1"/>
  <c r="I21" i="1"/>
  <c r="H21" i="1"/>
  <c r="G21" i="1"/>
  <c r="F21" i="1"/>
  <c r="J20" i="1"/>
  <c r="I20" i="1"/>
  <c r="H20" i="1"/>
  <c r="G20" i="1"/>
  <c r="E20" i="1"/>
  <c r="J19" i="1"/>
  <c r="I19" i="1"/>
  <c r="H19" i="1"/>
  <c r="G19" i="1"/>
  <c r="F19" i="1"/>
  <c r="E19" i="1"/>
  <c r="D17" i="1"/>
  <c r="D16" i="1"/>
  <c r="D15" i="1"/>
  <c r="J14" i="1"/>
  <c r="I14" i="1"/>
  <c r="H14" i="1"/>
  <c r="G14" i="1"/>
  <c r="F14" i="1"/>
  <c r="E14" i="1"/>
  <c r="F18" i="1" l="1"/>
  <c r="J18" i="1"/>
  <c r="D14" i="1"/>
  <c r="D10" i="1"/>
  <c r="D20" i="1"/>
  <c r="F50" i="1"/>
  <c r="I48" i="1"/>
  <c r="E49" i="1"/>
  <c r="I49" i="1"/>
  <c r="H48" i="1"/>
  <c r="J48" i="1"/>
  <c r="D43" i="1"/>
  <c r="J49" i="1"/>
  <c r="J42" i="1"/>
  <c r="G49" i="1"/>
  <c r="F49" i="1"/>
  <c r="E50" i="1"/>
  <c r="D51" i="1"/>
  <c r="D22" i="1"/>
  <c r="G48" i="1"/>
  <c r="F48" i="1"/>
  <c r="E48" i="1"/>
  <c r="D27" i="1"/>
  <c r="G50" i="1"/>
  <c r="G42" i="1"/>
  <c r="I42" i="1"/>
  <c r="H49" i="1"/>
  <c r="D44" i="1"/>
  <c r="J50" i="1"/>
  <c r="J47" i="1" s="1"/>
  <c r="H50" i="1"/>
  <c r="D45" i="1"/>
  <c r="H42" i="1"/>
  <c r="D32" i="1"/>
  <c r="F42" i="1"/>
  <c r="I50" i="1"/>
  <c r="D37" i="1"/>
  <c r="G18" i="1"/>
  <c r="D19" i="1"/>
  <c r="H18" i="1"/>
  <c r="D46" i="1"/>
  <c r="E18" i="1"/>
  <c r="I18" i="1"/>
  <c r="D21" i="1"/>
  <c r="E42" i="1"/>
  <c r="D18" i="1" l="1"/>
  <c r="F47" i="1"/>
  <c r="I47" i="1"/>
  <c r="E47" i="1"/>
  <c r="H47" i="1"/>
  <c r="D48" i="1"/>
  <c r="G47" i="1"/>
  <c r="D49" i="1"/>
  <c r="D50" i="1"/>
  <c r="D42" i="1"/>
  <c r="D47" i="1" l="1"/>
</calcChain>
</file>

<file path=xl/sharedStrings.xml><?xml version="1.0" encoding="utf-8"?>
<sst xmlns="http://schemas.openxmlformats.org/spreadsheetml/2006/main" count="70" uniqueCount="34">
  <si>
    <t>СВЕДЕНИЯ</t>
  </si>
  <si>
    <t>о финансировании структурных элементов муниципальной программы</t>
  </si>
  <si>
    <t>(наименование муниципальной программы)</t>
  </si>
  <si>
    <t>N п/п</t>
  </si>
  <si>
    <t>Наименование</t>
  </si>
  <si>
    <t>Источник финансового обеспечения (расшифровать)</t>
  </si>
  <si>
    <t>Объем средств на реализацию муниципальной программы на очередной финансовый год и плановый период (по этапам реализации), тыс. рублей</t>
  </si>
  <si>
    <t>всего</t>
  </si>
  <si>
    <t>1.</t>
  </si>
  <si>
    <t>2.</t>
  </si>
  <si>
    <t>ИТОГО региональные проекты</t>
  </si>
  <si>
    <t xml:space="preserve">ИТОГО комплексы процессных мероприятий </t>
  </si>
  <si>
    <t>Всего по муниципальной программе, в том числе:</t>
  </si>
  <si>
    <t>федеральный бюджет;</t>
  </si>
  <si>
    <t>областной бюджет;</t>
  </si>
  <si>
    <t>городской бюджет;</t>
  </si>
  <si>
    <t>внебюджетные источники</t>
  </si>
  <si>
    <t>федеральный бюджет</t>
  </si>
  <si>
    <t>Всего, в том числе:</t>
  </si>
  <si>
    <t>Комплекс процессных мероприятий «Развитие туризма в городе Великие Луки»</t>
  </si>
  <si>
    <t xml:space="preserve">Комплекс процессных мероприятий «Комплексные меры по содержанию,
благоустройству и ремонту воинских захоронений, объектов культурного наследия, памятников и памятных знаков на территории
города Великие Луки"
</t>
  </si>
  <si>
    <t>"КУЛЬТУРА, СОХРАНЕНИЕ КУЛЬТУРНОГО НАСЛЕДИЯ, РАЗВИТИЕ ТУРИЗМА ГОРОДА ВЕЛИКИЕ ЛУКИ"</t>
  </si>
  <si>
    <t>2025 г.</t>
  </si>
  <si>
    <t>2026 г.</t>
  </si>
  <si>
    <t>2027 г.</t>
  </si>
  <si>
    <t>2028 г.</t>
  </si>
  <si>
    <t>2029 г.</t>
  </si>
  <si>
    <t>2030 г.</t>
  </si>
  <si>
    <t>Комплекс процессных мероприятий «Обеспечение деятельности и выполнения функции органов власти и иных структур"</t>
  </si>
  <si>
    <t>Комплекс процессных мероприятий «Обеспечение деятельности  сферы культуры города Великие Луки»</t>
  </si>
  <si>
    <t>Региональный проект  «Создание модельных муниципальных библиотек»</t>
  </si>
  <si>
    <t>Региональный проект  «Модернизация региональных и муниципальных музеев»</t>
  </si>
  <si>
    <t xml:space="preserve">Приложение №4
к постановлению
Администрации г. Великие Луки
от ____________ г. №______
</t>
  </si>
  <si>
    <t xml:space="preserve">Раздел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</si>
</sst>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Normal="100" zoomScaleSheetLayoutView="100" workbookViewId="0">
      <selection activeCell="A2" sqref="A2:I2"/>
    </sheetView>
  </sheetViews>
  <sheetFormatPr defaultRowHeight="15" x14ac:dyDescent="0.25"/>
  <cols>
    <col min="1" max="1" width="4.5703125" customWidth="1"/>
    <col min="2" max="2" width="35.5703125" customWidth="1"/>
    <col min="3" max="3" width="24.85546875" customWidth="1"/>
    <col min="4" max="10" width="12.7109375" customWidth="1"/>
  </cols>
  <sheetData>
    <row r="1" spans="1:11" ht="77.25" customHeight="1" x14ac:dyDescent="0.25">
      <c r="A1" s="1"/>
      <c r="G1" s="27" t="s">
        <v>32</v>
      </c>
      <c r="H1" s="20"/>
      <c r="I1" s="20"/>
      <c r="J1" s="20"/>
      <c r="K1" s="20"/>
    </row>
    <row r="2" spans="1:11" ht="15.75" customHeight="1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</row>
    <row r="3" spans="1:11" ht="14.2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ht="22.5" customHeight="1" x14ac:dyDescent="0.2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5.75" customHeight="1" x14ac:dyDescent="0.25">
      <c r="A5" s="24" t="s">
        <v>21</v>
      </c>
      <c r="B5" s="25"/>
      <c r="C5" s="25"/>
      <c r="D5" s="25"/>
      <c r="E5" s="25"/>
      <c r="F5" s="25"/>
      <c r="G5" s="25"/>
      <c r="H5" s="25"/>
      <c r="I5" s="25"/>
      <c r="J5" s="25"/>
    </row>
    <row r="6" spans="1:11" ht="18.75" customHeight="1" x14ac:dyDescent="0.2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ht="38.25" customHeight="1" x14ac:dyDescent="0.25">
      <c r="A7" s="15" t="s">
        <v>3</v>
      </c>
      <c r="B7" s="15" t="s">
        <v>4</v>
      </c>
      <c r="C7" s="15" t="s">
        <v>5</v>
      </c>
      <c r="D7" s="15" t="s">
        <v>6</v>
      </c>
      <c r="E7" s="15"/>
      <c r="F7" s="15"/>
      <c r="G7" s="15"/>
      <c r="H7" s="15"/>
      <c r="I7" s="15"/>
      <c r="J7" s="15"/>
    </row>
    <row r="8" spans="1:11" x14ac:dyDescent="0.25">
      <c r="A8" s="15"/>
      <c r="B8" s="15"/>
      <c r="C8" s="15"/>
      <c r="D8" s="3" t="s">
        <v>7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</row>
    <row r="9" spans="1:11" x14ac:dyDescent="0.25">
      <c r="A9" s="6">
        <v>1</v>
      </c>
      <c r="B9" s="6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4">
        <v>9</v>
      </c>
      <c r="J9" s="4">
        <v>10</v>
      </c>
    </row>
    <row r="10" spans="1:11" ht="25.5" x14ac:dyDescent="0.25">
      <c r="A10" s="6" t="s">
        <v>9</v>
      </c>
      <c r="B10" s="7" t="s">
        <v>30</v>
      </c>
      <c r="C10" s="5" t="s">
        <v>18</v>
      </c>
      <c r="D10" s="13">
        <f t="shared" ref="D10:D13" si="0">SUM(E10:J10)</f>
        <v>11253.699999999999</v>
      </c>
      <c r="E10" s="12">
        <f>SUM(E11:E13)</f>
        <v>8605.9</v>
      </c>
      <c r="F10" s="12">
        <f t="shared" ref="F10:J10" si="1">SUM(F11:F13)</f>
        <v>882</v>
      </c>
      <c r="G10" s="12">
        <f t="shared" si="1"/>
        <v>882.9</v>
      </c>
      <c r="H10" s="12">
        <f t="shared" si="1"/>
        <v>882.9</v>
      </c>
      <c r="I10" s="12">
        <f t="shared" si="1"/>
        <v>0</v>
      </c>
      <c r="J10" s="12">
        <f t="shared" si="1"/>
        <v>0</v>
      </c>
    </row>
    <row r="11" spans="1:11" x14ac:dyDescent="0.25">
      <c r="A11" s="10"/>
      <c r="B11" s="11"/>
      <c r="C11" s="5" t="s">
        <v>17</v>
      </c>
      <c r="D11" s="13">
        <f t="shared" si="0"/>
        <v>7920</v>
      </c>
      <c r="E11" s="12">
        <v>7920</v>
      </c>
      <c r="F11" s="12"/>
      <c r="G11" s="12"/>
      <c r="H11" s="12"/>
      <c r="I11" s="12"/>
      <c r="J11" s="12"/>
    </row>
    <row r="12" spans="1:11" x14ac:dyDescent="0.25">
      <c r="A12" s="10"/>
      <c r="B12" s="11"/>
      <c r="C12" s="5" t="s">
        <v>14</v>
      </c>
      <c r="D12" s="13">
        <f t="shared" si="0"/>
        <v>580</v>
      </c>
      <c r="E12" s="12">
        <f>80+500</f>
        <v>580</v>
      </c>
      <c r="F12" s="12"/>
      <c r="G12" s="12"/>
      <c r="H12" s="12"/>
      <c r="I12" s="12"/>
      <c r="J12" s="12"/>
    </row>
    <row r="13" spans="1:11" x14ac:dyDescent="0.25">
      <c r="A13" s="8"/>
      <c r="B13" s="9"/>
      <c r="C13" s="5" t="s">
        <v>15</v>
      </c>
      <c r="D13" s="13">
        <f t="shared" si="0"/>
        <v>2753.7</v>
      </c>
      <c r="E13" s="12">
        <f>80.8+25.1</f>
        <v>105.9</v>
      </c>
      <c r="F13" s="12">
        <v>882</v>
      </c>
      <c r="G13" s="12">
        <v>882.9</v>
      </c>
      <c r="H13" s="12">
        <v>882.9</v>
      </c>
      <c r="I13" s="12"/>
      <c r="J13" s="12"/>
    </row>
    <row r="14" spans="1:11" ht="25.5" x14ac:dyDescent="0.25">
      <c r="A14" s="6" t="s">
        <v>9</v>
      </c>
      <c r="B14" s="7" t="s">
        <v>31</v>
      </c>
      <c r="C14" s="5" t="s">
        <v>18</v>
      </c>
      <c r="D14" s="13">
        <f t="shared" ref="D14:D51" si="2">SUM(E14:J14)</f>
        <v>96775.200000000012</v>
      </c>
      <c r="E14" s="12">
        <f>SUM(E15:E17)</f>
        <v>0</v>
      </c>
      <c r="F14" s="12">
        <f t="shared" ref="F14:J14" si="3">SUM(F15:F17)</f>
        <v>28621.600000000002</v>
      </c>
      <c r="G14" s="12">
        <f t="shared" si="3"/>
        <v>68153.600000000006</v>
      </c>
      <c r="H14" s="12">
        <f t="shared" si="3"/>
        <v>0</v>
      </c>
      <c r="I14" s="12">
        <f t="shared" si="3"/>
        <v>0</v>
      </c>
      <c r="J14" s="12">
        <f t="shared" si="3"/>
        <v>0</v>
      </c>
    </row>
    <row r="15" spans="1:11" x14ac:dyDescent="0.25">
      <c r="A15" s="10"/>
      <c r="B15" s="11"/>
      <c r="C15" s="5" t="s">
        <v>17</v>
      </c>
      <c r="D15" s="13">
        <f t="shared" si="2"/>
        <v>94174.6</v>
      </c>
      <c r="E15" s="12"/>
      <c r="F15" s="12">
        <v>28052</v>
      </c>
      <c r="G15" s="12">
        <v>66122.600000000006</v>
      </c>
      <c r="H15" s="12"/>
      <c r="I15" s="12"/>
      <c r="J15" s="12"/>
    </row>
    <row r="16" spans="1:11" x14ac:dyDescent="0.25">
      <c r="A16" s="10"/>
      <c r="B16" s="11"/>
      <c r="C16" s="5" t="s">
        <v>14</v>
      </c>
      <c r="D16" s="13">
        <f t="shared" si="2"/>
        <v>951.3</v>
      </c>
      <c r="E16" s="12"/>
      <c r="F16" s="12">
        <v>283.39999999999998</v>
      </c>
      <c r="G16" s="12">
        <v>667.9</v>
      </c>
      <c r="H16" s="12"/>
      <c r="I16" s="12"/>
      <c r="J16" s="12"/>
    </row>
    <row r="17" spans="1:10" x14ac:dyDescent="0.25">
      <c r="A17" s="8"/>
      <c r="B17" s="9"/>
      <c r="C17" s="5" t="s">
        <v>15</v>
      </c>
      <c r="D17" s="13">
        <f t="shared" si="2"/>
        <v>1649.3</v>
      </c>
      <c r="F17" s="12">
        <v>286.2</v>
      </c>
      <c r="G17" s="12">
        <v>1363.1</v>
      </c>
      <c r="H17" s="12"/>
      <c r="I17" s="12"/>
      <c r="J17" s="12"/>
    </row>
    <row r="18" spans="1:10" x14ac:dyDescent="0.25">
      <c r="A18" s="6"/>
      <c r="B18" s="7" t="s">
        <v>10</v>
      </c>
      <c r="C18" s="5" t="s">
        <v>18</v>
      </c>
      <c r="D18" s="13">
        <f>SUM(E18:J18)</f>
        <v>108028.9</v>
      </c>
      <c r="E18" s="12">
        <f>SUM(E19:E21)</f>
        <v>8605.9</v>
      </c>
      <c r="F18" s="12">
        <f>SUM(F19:F21)</f>
        <v>29503.600000000002</v>
      </c>
      <c r="G18" s="12">
        <f t="shared" ref="G18:J18" si="4">SUM(G19:G21)</f>
        <v>69036.5</v>
      </c>
      <c r="H18" s="12">
        <f t="shared" si="4"/>
        <v>882.9</v>
      </c>
      <c r="I18" s="12">
        <f t="shared" si="4"/>
        <v>0</v>
      </c>
      <c r="J18" s="12">
        <f t="shared" si="4"/>
        <v>0</v>
      </c>
    </row>
    <row r="19" spans="1:10" x14ac:dyDescent="0.25">
      <c r="A19" s="10"/>
      <c r="B19" s="11"/>
      <c r="C19" s="5" t="s">
        <v>17</v>
      </c>
      <c r="D19" s="13">
        <f t="shared" si="2"/>
        <v>102094.6</v>
      </c>
      <c r="E19" s="12">
        <f>E11+E15</f>
        <v>7920</v>
      </c>
      <c r="F19" s="12">
        <f t="shared" ref="F19:J21" si="5">F11+F15</f>
        <v>28052</v>
      </c>
      <c r="G19" s="12">
        <f t="shared" si="5"/>
        <v>66122.600000000006</v>
      </c>
      <c r="H19" s="12">
        <f t="shared" si="5"/>
        <v>0</v>
      </c>
      <c r="I19" s="12">
        <f t="shared" si="5"/>
        <v>0</v>
      </c>
      <c r="J19" s="12">
        <f t="shared" si="5"/>
        <v>0</v>
      </c>
    </row>
    <row r="20" spans="1:10" x14ac:dyDescent="0.25">
      <c r="A20" s="10"/>
      <c r="B20" s="11"/>
      <c r="C20" s="5" t="s">
        <v>14</v>
      </c>
      <c r="D20" s="13">
        <f t="shared" si="2"/>
        <v>1531.3</v>
      </c>
      <c r="E20" s="12">
        <f>E12+E16</f>
        <v>580</v>
      </c>
      <c r="F20" s="12">
        <f>F12+F16</f>
        <v>283.39999999999998</v>
      </c>
      <c r="G20" s="12">
        <f t="shared" si="5"/>
        <v>667.9</v>
      </c>
      <c r="H20" s="12">
        <f t="shared" si="5"/>
        <v>0</v>
      </c>
      <c r="I20" s="12">
        <f t="shared" si="5"/>
        <v>0</v>
      </c>
      <c r="J20" s="12">
        <f t="shared" si="5"/>
        <v>0</v>
      </c>
    </row>
    <row r="21" spans="1:10" x14ac:dyDescent="0.25">
      <c r="A21" s="8"/>
      <c r="B21" s="9"/>
      <c r="C21" s="5" t="s">
        <v>15</v>
      </c>
      <c r="D21" s="13">
        <f t="shared" si="2"/>
        <v>4403</v>
      </c>
      <c r="E21" s="12">
        <f>E13+E17</f>
        <v>105.9</v>
      </c>
      <c r="F21" s="12">
        <f t="shared" si="5"/>
        <v>1168.2</v>
      </c>
      <c r="G21" s="12">
        <f t="shared" si="5"/>
        <v>2246</v>
      </c>
      <c r="H21" s="12">
        <f t="shared" si="5"/>
        <v>882.9</v>
      </c>
      <c r="I21" s="12">
        <f t="shared" si="5"/>
        <v>0</v>
      </c>
      <c r="J21" s="12">
        <f t="shared" si="5"/>
        <v>0</v>
      </c>
    </row>
    <row r="22" spans="1:10" ht="25.5" customHeight="1" x14ac:dyDescent="0.25">
      <c r="A22" s="10" t="s">
        <v>8</v>
      </c>
      <c r="B22" s="16" t="s">
        <v>29</v>
      </c>
      <c r="C22" s="5" t="s">
        <v>18</v>
      </c>
      <c r="D22" s="13">
        <f t="shared" si="2"/>
        <v>1042470.4000000001</v>
      </c>
      <c r="E22" s="12">
        <f>SUM(E23:E26)</f>
        <v>172603.8</v>
      </c>
      <c r="F22" s="12">
        <f t="shared" ref="F22:J22" si="6">SUM(F23:F26)</f>
        <v>174089</v>
      </c>
      <c r="G22" s="12">
        <f t="shared" si="6"/>
        <v>173944.40000000002</v>
      </c>
      <c r="H22" s="12">
        <f t="shared" si="6"/>
        <v>173944.40000000002</v>
      </c>
      <c r="I22" s="12">
        <f t="shared" si="6"/>
        <v>173944.40000000002</v>
      </c>
      <c r="J22" s="12">
        <f t="shared" si="6"/>
        <v>173944.40000000002</v>
      </c>
    </row>
    <row r="23" spans="1:10" x14ac:dyDescent="0.25">
      <c r="A23" s="10"/>
      <c r="B23" s="17"/>
      <c r="C23" s="5" t="s">
        <v>17</v>
      </c>
      <c r="D23" s="13">
        <f t="shared" si="2"/>
        <v>39152.800000000003</v>
      </c>
      <c r="E23" s="12">
        <v>5488.6</v>
      </c>
      <c r="F23" s="12">
        <v>6846.2</v>
      </c>
      <c r="G23" s="12">
        <v>6704.5</v>
      </c>
      <c r="H23" s="12">
        <v>6704.5</v>
      </c>
      <c r="I23" s="12">
        <v>6704.5</v>
      </c>
      <c r="J23" s="12">
        <v>6704.5</v>
      </c>
    </row>
    <row r="24" spans="1:10" x14ac:dyDescent="0.25">
      <c r="A24" s="10"/>
      <c r="B24" s="17"/>
      <c r="C24" s="5" t="s">
        <v>14</v>
      </c>
      <c r="D24" s="13">
        <f t="shared" si="2"/>
        <v>395.4</v>
      </c>
      <c r="E24" s="12">
        <v>55.4</v>
      </c>
      <c r="F24" s="12">
        <v>69.2</v>
      </c>
      <c r="G24" s="12">
        <v>67.7</v>
      </c>
      <c r="H24" s="12">
        <v>67.7</v>
      </c>
      <c r="I24" s="12">
        <v>67.7</v>
      </c>
      <c r="J24" s="12">
        <v>67.7</v>
      </c>
    </row>
    <row r="25" spans="1:10" x14ac:dyDescent="0.25">
      <c r="A25" s="10"/>
      <c r="B25" s="17"/>
      <c r="C25" s="5" t="s">
        <v>15</v>
      </c>
      <c r="D25" s="13">
        <f t="shared" si="2"/>
        <v>812162.2</v>
      </c>
      <c r="E25" s="12">
        <v>135349.79999999999</v>
      </c>
      <c r="F25" s="12">
        <v>135363.6</v>
      </c>
      <c r="G25" s="12">
        <v>135362.20000000001</v>
      </c>
      <c r="H25" s="12">
        <v>135362.20000000001</v>
      </c>
      <c r="I25" s="12">
        <v>135362.20000000001</v>
      </c>
      <c r="J25" s="12">
        <v>135362.20000000001</v>
      </c>
    </row>
    <row r="26" spans="1:10" x14ac:dyDescent="0.25">
      <c r="A26" s="8"/>
      <c r="B26" s="18"/>
      <c r="C26" s="5" t="s">
        <v>16</v>
      </c>
      <c r="D26" s="13">
        <f t="shared" si="2"/>
        <v>190760</v>
      </c>
      <c r="E26" s="12">
        <v>31710</v>
      </c>
      <c r="F26" s="12">
        <v>31810</v>
      </c>
      <c r="G26" s="12">
        <v>31810</v>
      </c>
      <c r="H26" s="12">
        <v>31810</v>
      </c>
      <c r="I26" s="12">
        <v>31810</v>
      </c>
      <c r="J26" s="12">
        <v>31810</v>
      </c>
    </row>
    <row r="27" spans="1:10" ht="25.5" customHeight="1" x14ac:dyDescent="0.25">
      <c r="A27" s="6">
        <v>2</v>
      </c>
      <c r="B27" s="16" t="s">
        <v>19</v>
      </c>
      <c r="C27" s="5" t="s">
        <v>18</v>
      </c>
      <c r="D27" s="13">
        <f t="shared" si="2"/>
        <v>7003.3</v>
      </c>
      <c r="E27" s="12">
        <f>SUM(E28:E31)</f>
        <v>1461.8</v>
      </c>
      <c r="F27" s="12">
        <f t="shared" ref="F27:J27" si="7">SUM(F28:F31)</f>
        <v>1108.3</v>
      </c>
      <c r="G27" s="12">
        <f t="shared" si="7"/>
        <v>1108.3</v>
      </c>
      <c r="H27" s="12">
        <f t="shared" si="7"/>
        <v>1108.3</v>
      </c>
      <c r="I27" s="12">
        <f t="shared" si="7"/>
        <v>1108.3</v>
      </c>
      <c r="J27" s="12">
        <f t="shared" si="7"/>
        <v>1108.3</v>
      </c>
    </row>
    <row r="28" spans="1:10" x14ac:dyDescent="0.25">
      <c r="A28" s="10"/>
      <c r="B28" s="17"/>
      <c r="C28" s="5" t="s">
        <v>17</v>
      </c>
      <c r="D28" s="13">
        <f t="shared" si="2"/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x14ac:dyDescent="0.25">
      <c r="A29" s="10"/>
      <c r="B29" s="17"/>
      <c r="C29" s="5" t="s">
        <v>14</v>
      </c>
      <c r="D29" s="13">
        <f t="shared" si="2"/>
        <v>1754</v>
      </c>
      <c r="E29" s="12">
        <v>584</v>
      </c>
      <c r="F29" s="12">
        <v>234</v>
      </c>
      <c r="G29" s="12">
        <v>234</v>
      </c>
      <c r="H29" s="12">
        <v>234</v>
      </c>
      <c r="I29" s="12">
        <v>234</v>
      </c>
      <c r="J29" s="12">
        <v>234</v>
      </c>
    </row>
    <row r="30" spans="1:10" x14ac:dyDescent="0.25">
      <c r="A30" s="10"/>
      <c r="B30" s="17"/>
      <c r="C30" s="5" t="s">
        <v>15</v>
      </c>
      <c r="D30" s="13">
        <f t="shared" si="2"/>
        <v>5249.3</v>
      </c>
      <c r="E30" s="12">
        <v>877.8</v>
      </c>
      <c r="F30" s="12">
        <v>874.3</v>
      </c>
      <c r="G30" s="12">
        <v>874.3</v>
      </c>
      <c r="H30" s="12">
        <v>874.3</v>
      </c>
      <c r="I30" s="12">
        <v>874.3</v>
      </c>
      <c r="J30" s="12">
        <v>874.3</v>
      </c>
    </row>
    <row r="31" spans="1:10" x14ac:dyDescent="0.25">
      <c r="A31" s="8"/>
      <c r="B31" s="18"/>
      <c r="C31" s="5" t="s">
        <v>16</v>
      </c>
      <c r="D31" s="13">
        <f t="shared" si="2"/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33" customHeight="1" x14ac:dyDescent="0.25">
      <c r="A32" s="6">
        <v>3</v>
      </c>
      <c r="B32" s="16" t="s">
        <v>20</v>
      </c>
      <c r="C32" s="5" t="s">
        <v>18</v>
      </c>
      <c r="D32" s="13">
        <f t="shared" si="2"/>
        <v>48869</v>
      </c>
      <c r="E32" s="12">
        <f>SUM(E33:E36)</f>
        <v>9851.5</v>
      </c>
      <c r="F32" s="12">
        <f t="shared" ref="F32:J32" si="8">SUM(F33:F36)</f>
        <v>7003.5</v>
      </c>
      <c r="G32" s="12">
        <f t="shared" si="8"/>
        <v>8003.5</v>
      </c>
      <c r="H32" s="12">
        <f t="shared" si="8"/>
        <v>8003.5</v>
      </c>
      <c r="I32" s="12">
        <f t="shared" si="8"/>
        <v>8003.5</v>
      </c>
      <c r="J32" s="12">
        <f t="shared" si="8"/>
        <v>8003.5</v>
      </c>
    </row>
    <row r="33" spans="1:10" x14ac:dyDescent="0.25">
      <c r="A33" s="10"/>
      <c r="B33" s="17"/>
      <c r="C33" s="5" t="s">
        <v>17</v>
      </c>
      <c r="D33" s="13">
        <f t="shared" si="2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x14ac:dyDescent="0.25">
      <c r="A34" s="10"/>
      <c r="B34" s="17"/>
      <c r="C34" s="5" t="s">
        <v>14</v>
      </c>
      <c r="D34" s="13">
        <f t="shared" si="2"/>
        <v>4900</v>
      </c>
      <c r="E34" s="12">
        <v>400</v>
      </c>
      <c r="F34" s="12">
        <v>500</v>
      </c>
      <c r="G34" s="12">
        <v>1000</v>
      </c>
      <c r="H34" s="12">
        <v>1000</v>
      </c>
      <c r="I34" s="12">
        <v>1000</v>
      </c>
      <c r="J34" s="12">
        <v>1000</v>
      </c>
    </row>
    <row r="35" spans="1:10" x14ac:dyDescent="0.25">
      <c r="A35" s="10"/>
      <c r="B35" s="17"/>
      <c r="C35" s="5" t="s">
        <v>15</v>
      </c>
      <c r="D35" s="13">
        <f t="shared" si="2"/>
        <v>43969</v>
      </c>
      <c r="E35" s="12">
        <v>9451.5</v>
      </c>
      <c r="F35" s="12">
        <v>6503.5</v>
      </c>
      <c r="G35" s="12">
        <v>7003.5</v>
      </c>
      <c r="H35" s="12">
        <v>7003.5</v>
      </c>
      <c r="I35" s="12">
        <v>7003.5</v>
      </c>
      <c r="J35" s="12">
        <v>7003.5</v>
      </c>
    </row>
    <row r="36" spans="1:10" x14ac:dyDescent="0.25">
      <c r="A36" s="8"/>
      <c r="B36" s="18"/>
      <c r="C36" s="5" t="s">
        <v>16</v>
      </c>
      <c r="D36" s="13">
        <f t="shared" si="2"/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25.5" customHeight="1" x14ac:dyDescent="0.25">
      <c r="A37" s="6">
        <v>4</v>
      </c>
      <c r="B37" s="16" t="s">
        <v>28</v>
      </c>
      <c r="C37" s="5" t="s">
        <v>18</v>
      </c>
      <c r="D37" s="13">
        <f t="shared" si="2"/>
        <v>51383.399999999994</v>
      </c>
      <c r="E37" s="12">
        <f>SUM(E38:E41)</f>
        <v>8689.4</v>
      </c>
      <c r="F37" s="12">
        <f t="shared" ref="F37:J37" si="9">SUM(F38:F41)</f>
        <v>8538.7999999999993</v>
      </c>
      <c r="G37" s="12">
        <f t="shared" si="9"/>
        <v>8538.7999999999993</v>
      </c>
      <c r="H37" s="12">
        <f t="shared" si="9"/>
        <v>8538.7999999999993</v>
      </c>
      <c r="I37" s="12">
        <f t="shared" si="9"/>
        <v>8538.7999999999993</v>
      </c>
      <c r="J37" s="12">
        <f t="shared" si="9"/>
        <v>8538.7999999999993</v>
      </c>
    </row>
    <row r="38" spans="1:10" x14ac:dyDescent="0.25">
      <c r="A38" s="10"/>
      <c r="B38" s="17"/>
      <c r="C38" s="5" t="s">
        <v>17</v>
      </c>
      <c r="D38" s="13">
        <f t="shared" si="2"/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x14ac:dyDescent="0.25">
      <c r="A39" s="10"/>
      <c r="B39" s="17"/>
      <c r="C39" s="5" t="s">
        <v>14</v>
      </c>
      <c r="D39" s="13">
        <f t="shared" si="2"/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1:10" x14ac:dyDescent="0.25">
      <c r="A40" s="10"/>
      <c r="B40" s="17"/>
      <c r="C40" s="5" t="s">
        <v>15</v>
      </c>
      <c r="D40" s="13">
        <f t="shared" si="2"/>
        <v>51383.399999999994</v>
      </c>
      <c r="E40" s="12">
        <v>8689.4</v>
      </c>
      <c r="F40" s="12">
        <v>8538.7999999999993</v>
      </c>
      <c r="G40" s="12">
        <v>8538.7999999999993</v>
      </c>
      <c r="H40" s="12">
        <v>8538.7999999999993</v>
      </c>
      <c r="I40" s="12">
        <v>8538.7999999999993</v>
      </c>
      <c r="J40" s="12">
        <v>8538.7999999999993</v>
      </c>
    </row>
    <row r="41" spans="1:10" x14ac:dyDescent="0.25">
      <c r="A41" s="10"/>
      <c r="B41" s="18"/>
      <c r="C41" s="5" t="s">
        <v>16</v>
      </c>
      <c r="D41" s="13">
        <f t="shared" si="2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26.25" customHeight="1" x14ac:dyDescent="0.25">
      <c r="A42" s="6"/>
      <c r="B42" s="7" t="s">
        <v>11</v>
      </c>
      <c r="C42" s="5" t="s">
        <v>18</v>
      </c>
      <c r="D42" s="13">
        <f>SUM(E42:J42)</f>
        <v>1149726.1000000001</v>
      </c>
      <c r="E42" s="12">
        <f>SUM(E43:E46)</f>
        <v>192606.49999999997</v>
      </c>
      <c r="F42" s="12">
        <f t="shared" ref="F42:J42" si="10">SUM(F43:F46)</f>
        <v>190739.59999999998</v>
      </c>
      <c r="G42" s="12">
        <f t="shared" si="10"/>
        <v>191595</v>
      </c>
      <c r="H42" s="12">
        <f t="shared" si="10"/>
        <v>191595</v>
      </c>
      <c r="I42" s="12">
        <f t="shared" si="10"/>
        <v>191595</v>
      </c>
      <c r="J42" s="12">
        <f t="shared" si="10"/>
        <v>191595</v>
      </c>
    </row>
    <row r="43" spans="1:10" ht="26.25" customHeight="1" x14ac:dyDescent="0.25">
      <c r="A43" s="10"/>
      <c r="B43" s="11"/>
      <c r="C43" s="5" t="s">
        <v>17</v>
      </c>
      <c r="D43" s="13">
        <f t="shared" si="2"/>
        <v>39152.800000000003</v>
      </c>
      <c r="E43" s="12">
        <f>E23+E28+E33+E38</f>
        <v>5488.6</v>
      </c>
      <c r="F43" s="12">
        <f t="shared" ref="F43:J46" si="11">F23+F28+F33+F38</f>
        <v>6846.2</v>
      </c>
      <c r="G43" s="12">
        <f t="shared" si="11"/>
        <v>6704.5</v>
      </c>
      <c r="H43" s="12">
        <f t="shared" si="11"/>
        <v>6704.5</v>
      </c>
      <c r="I43" s="12">
        <f t="shared" si="11"/>
        <v>6704.5</v>
      </c>
      <c r="J43" s="12">
        <f t="shared" si="11"/>
        <v>6704.5</v>
      </c>
    </row>
    <row r="44" spans="1:10" ht="26.25" customHeight="1" x14ac:dyDescent="0.25">
      <c r="A44" s="10"/>
      <c r="B44" s="11"/>
      <c r="C44" s="5" t="s">
        <v>14</v>
      </c>
      <c r="D44" s="13">
        <f t="shared" si="2"/>
        <v>7049.4</v>
      </c>
      <c r="E44" s="12">
        <f>E24+E29+E34+E39</f>
        <v>1039.4000000000001</v>
      </c>
      <c r="F44" s="12">
        <f t="shared" si="11"/>
        <v>803.2</v>
      </c>
      <c r="G44" s="12">
        <f t="shared" si="11"/>
        <v>1301.7</v>
      </c>
      <c r="H44" s="12">
        <f t="shared" si="11"/>
        <v>1301.7</v>
      </c>
      <c r="I44" s="12">
        <f t="shared" si="11"/>
        <v>1301.7</v>
      </c>
      <c r="J44" s="12">
        <f t="shared" si="11"/>
        <v>1301.7</v>
      </c>
    </row>
    <row r="45" spans="1:10" ht="26.25" customHeight="1" x14ac:dyDescent="0.25">
      <c r="A45" s="10"/>
      <c r="B45" s="11"/>
      <c r="C45" s="5" t="s">
        <v>15</v>
      </c>
      <c r="D45" s="13">
        <f t="shared" si="2"/>
        <v>912763.89999999991</v>
      </c>
      <c r="E45" s="12">
        <f>E25+E30+E35+E40</f>
        <v>154368.49999999997</v>
      </c>
      <c r="F45" s="12">
        <f t="shared" si="11"/>
        <v>151280.19999999998</v>
      </c>
      <c r="G45" s="12">
        <f t="shared" si="11"/>
        <v>151778.79999999999</v>
      </c>
      <c r="H45" s="12">
        <f t="shared" si="11"/>
        <v>151778.79999999999</v>
      </c>
      <c r="I45" s="12">
        <f t="shared" si="11"/>
        <v>151778.79999999999</v>
      </c>
      <c r="J45" s="12">
        <f t="shared" si="11"/>
        <v>151778.79999999999</v>
      </c>
    </row>
    <row r="46" spans="1:10" ht="26.25" customHeight="1" x14ac:dyDescent="0.25">
      <c r="A46" s="8"/>
      <c r="B46" s="9"/>
      <c r="C46" s="5" t="s">
        <v>16</v>
      </c>
      <c r="D46" s="13">
        <f t="shared" si="2"/>
        <v>190760</v>
      </c>
      <c r="E46" s="12">
        <f>E26+E31+E36+E41</f>
        <v>31710</v>
      </c>
      <c r="F46" s="12">
        <f t="shared" si="11"/>
        <v>31810</v>
      </c>
      <c r="G46" s="12">
        <f t="shared" si="11"/>
        <v>31810</v>
      </c>
      <c r="H46" s="12">
        <f t="shared" si="11"/>
        <v>31810</v>
      </c>
      <c r="I46" s="12">
        <f t="shared" si="11"/>
        <v>31810</v>
      </c>
      <c r="J46" s="12">
        <f t="shared" si="11"/>
        <v>31810</v>
      </c>
    </row>
    <row r="47" spans="1:10" ht="26.25" customHeight="1" x14ac:dyDescent="0.25">
      <c r="A47" s="21"/>
      <c r="B47" s="23" t="s">
        <v>12</v>
      </c>
      <c r="C47" s="23"/>
      <c r="D47" s="13">
        <f t="shared" si="2"/>
        <v>1257755</v>
      </c>
      <c r="E47" s="12">
        <f>SUM(E48:E51)</f>
        <v>201212.39999999997</v>
      </c>
      <c r="F47" s="12">
        <f t="shared" ref="F47:J47" si="12">SUM(F48:F51)</f>
        <v>220243.19999999998</v>
      </c>
      <c r="G47" s="12">
        <f t="shared" si="12"/>
        <v>260631.5</v>
      </c>
      <c r="H47" s="12">
        <f t="shared" si="12"/>
        <v>192477.9</v>
      </c>
      <c r="I47" s="12">
        <f t="shared" si="12"/>
        <v>191595</v>
      </c>
      <c r="J47" s="12">
        <f t="shared" si="12"/>
        <v>191595</v>
      </c>
    </row>
    <row r="48" spans="1:10" ht="26.25" customHeight="1" x14ac:dyDescent="0.25">
      <c r="A48" s="22"/>
      <c r="B48" s="23" t="s">
        <v>13</v>
      </c>
      <c r="C48" s="23"/>
      <c r="D48" s="13">
        <f t="shared" si="2"/>
        <v>141247.4</v>
      </c>
      <c r="E48" s="12">
        <f>E19+E43</f>
        <v>13408.6</v>
      </c>
      <c r="F48" s="12">
        <f t="shared" ref="F48:J50" si="13">F19+F43</f>
        <v>34898.199999999997</v>
      </c>
      <c r="G48" s="12">
        <f t="shared" si="13"/>
        <v>72827.100000000006</v>
      </c>
      <c r="H48" s="12">
        <f t="shared" si="13"/>
        <v>6704.5</v>
      </c>
      <c r="I48" s="12">
        <f t="shared" si="13"/>
        <v>6704.5</v>
      </c>
      <c r="J48" s="12">
        <f t="shared" si="13"/>
        <v>6704.5</v>
      </c>
    </row>
    <row r="49" spans="1:10" ht="26.25" customHeight="1" x14ac:dyDescent="0.25">
      <c r="A49" s="22"/>
      <c r="B49" s="23" t="s">
        <v>14</v>
      </c>
      <c r="C49" s="23"/>
      <c r="D49" s="13">
        <f t="shared" si="2"/>
        <v>8580.7000000000007</v>
      </c>
      <c r="E49" s="12">
        <f>E20+E44</f>
        <v>1619.4</v>
      </c>
      <c r="F49" s="12">
        <f t="shared" si="13"/>
        <v>1086.5999999999999</v>
      </c>
      <c r="G49" s="12">
        <f t="shared" si="13"/>
        <v>1969.6</v>
      </c>
      <c r="H49" s="12">
        <f t="shared" si="13"/>
        <v>1301.7</v>
      </c>
      <c r="I49" s="12">
        <f t="shared" si="13"/>
        <v>1301.7</v>
      </c>
      <c r="J49" s="12">
        <f t="shared" si="13"/>
        <v>1301.7</v>
      </c>
    </row>
    <row r="50" spans="1:10" ht="26.25" customHeight="1" x14ac:dyDescent="0.25">
      <c r="A50" s="22"/>
      <c r="B50" s="23" t="s">
        <v>15</v>
      </c>
      <c r="C50" s="23"/>
      <c r="D50" s="13">
        <f>SUM(E50:J50)</f>
        <v>917166.89999999991</v>
      </c>
      <c r="E50" s="12">
        <f>E21+E45</f>
        <v>154474.39999999997</v>
      </c>
      <c r="F50" s="14">
        <f>F21+F45</f>
        <v>152448.4</v>
      </c>
      <c r="G50" s="14">
        <f t="shared" si="13"/>
        <v>154024.79999999999</v>
      </c>
      <c r="H50" s="14">
        <f t="shared" si="13"/>
        <v>152661.69999999998</v>
      </c>
      <c r="I50" s="12">
        <f t="shared" si="13"/>
        <v>151778.79999999999</v>
      </c>
      <c r="J50" s="12">
        <f t="shared" si="13"/>
        <v>151778.79999999999</v>
      </c>
    </row>
    <row r="51" spans="1:10" ht="26.25" customHeight="1" x14ac:dyDescent="0.25">
      <c r="A51" s="22"/>
      <c r="B51" s="23" t="s">
        <v>16</v>
      </c>
      <c r="C51" s="23"/>
      <c r="D51" s="13">
        <f t="shared" si="2"/>
        <v>190760</v>
      </c>
      <c r="E51" s="12">
        <f>E46</f>
        <v>31710</v>
      </c>
      <c r="F51" s="12">
        <f t="shared" ref="F51:J51" si="14">F46</f>
        <v>31810</v>
      </c>
      <c r="G51" s="12">
        <f t="shared" si="14"/>
        <v>31810</v>
      </c>
      <c r="H51" s="12">
        <f t="shared" si="14"/>
        <v>31810</v>
      </c>
      <c r="I51" s="12">
        <f t="shared" si="14"/>
        <v>31810</v>
      </c>
      <c r="J51" s="12">
        <f t="shared" si="14"/>
        <v>31810</v>
      </c>
    </row>
    <row r="52" spans="1:10" ht="30.75" customHeight="1" x14ac:dyDescent="0.25">
      <c r="A52" s="2"/>
    </row>
    <row r="53" spans="1:10" ht="30.75" customHeight="1" x14ac:dyDescent="0.25"/>
    <row r="54" spans="1:10" ht="30.75" customHeight="1" x14ac:dyDescent="0.25"/>
    <row r="55" spans="1:10" ht="30.75" customHeight="1" x14ac:dyDescent="0.25"/>
    <row r="56" spans="1:10" ht="30.75" customHeight="1" x14ac:dyDescent="0.25"/>
  </sheetData>
  <mergeCells count="20">
    <mergeCell ref="A6:J6"/>
    <mergeCell ref="G1:K1"/>
    <mergeCell ref="A47:A51"/>
    <mergeCell ref="B47:C47"/>
    <mergeCell ref="B48:C48"/>
    <mergeCell ref="B49:C49"/>
    <mergeCell ref="B50:C50"/>
    <mergeCell ref="B51:C51"/>
    <mergeCell ref="A5:J5"/>
    <mergeCell ref="A4:J4"/>
    <mergeCell ref="A3:J3"/>
    <mergeCell ref="D7:J7"/>
    <mergeCell ref="A7:A8"/>
    <mergeCell ref="B7:B8"/>
    <mergeCell ref="A2:I2"/>
    <mergeCell ref="C7:C8"/>
    <mergeCell ref="B22:B26"/>
    <mergeCell ref="B27:B31"/>
    <mergeCell ref="B32:B36"/>
    <mergeCell ref="B37:B41"/>
  </mergeCells>
  <pageMargins left="0.25" right="0.25" top="0.75" bottom="0.75" header="0.3" footer="0.3"/>
  <pageSetup paperSize="9" scale="93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Кучерова Ирина Николаевна</dc:creator>
  <cp:lastModifiedBy>Кучерова Ирина Анатольевна</cp:lastModifiedBy>
  <cp:lastPrinted>2025-03-10T12:15:34Z</cp:lastPrinted>
  <dcterms:created xsi:type="dcterms:W3CDTF">2015-06-05T18:19:34Z</dcterms:created>
  <dcterms:modified xsi:type="dcterms:W3CDTF">2025-03-10T12:16:31Z</dcterms:modified>
</cp:coreProperties>
</file>