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л.бух\Бюджет 2021-2022-2023-2024\НОВАЯ МП  2023-2027\изм.4\"/>
    </mc:Choice>
  </mc:AlternateContent>
  <bookViews>
    <workbookView xWindow="0" yWindow="0" windowWidth="28800" windowHeight="11265" firstSheet="1" activeTab="1"/>
  </bookViews>
  <sheets>
    <sheet name="Лист1" sheetId="1" state="hidden" r:id="rId1"/>
    <sheet name="Лист2" sheetId="2" r:id="rId2"/>
  </sheets>
  <definedNames>
    <definedName name="_xlnm.Print_Titles" localSheetId="0">Лист1!$10:$11</definedName>
    <definedName name="_xlnm.Print_Titles" localSheetId="1">Лист2!$10:$11</definedName>
  </definedNames>
  <calcPr calcId="162913"/>
</workbook>
</file>

<file path=xl/calcChain.xml><?xml version="1.0" encoding="utf-8"?>
<calcChain xmlns="http://schemas.openxmlformats.org/spreadsheetml/2006/main">
  <c r="D18" i="2" l="1"/>
  <c r="I18" i="2" s="1"/>
  <c r="F18" i="2"/>
  <c r="G18" i="2"/>
  <c r="H18" i="2"/>
  <c r="E18" i="2"/>
  <c r="I26" i="2"/>
  <c r="E30" i="2" l="1"/>
  <c r="E17" i="2" s="1"/>
  <c r="F30" i="2"/>
  <c r="F17" i="2" s="1"/>
  <c r="G30" i="2"/>
  <c r="G17" i="2" s="1"/>
  <c r="H30" i="2"/>
  <c r="H17" i="2" s="1"/>
  <c r="D30" i="2"/>
  <c r="I30" i="2" s="1"/>
  <c r="I32" i="2"/>
  <c r="E29" i="2"/>
  <c r="F29" i="2"/>
  <c r="F28" i="2" s="1"/>
  <c r="G29" i="2"/>
  <c r="H29" i="2"/>
  <c r="D29" i="2"/>
  <c r="E24" i="2"/>
  <c r="E23" i="2" s="1"/>
  <c r="F24" i="2"/>
  <c r="G24" i="2"/>
  <c r="H24" i="2"/>
  <c r="G28" i="2" l="1"/>
  <c r="E28" i="2"/>
  <c r="H28" i="2"/>
  <c r="D28" i="2"/>
  <c r="D17" i="2"/>
  <c r="E14" i="2"/>
  <c r="F14" i="2"/>
  <c r="G14" i="2"/>
  <c r="H14" i="2"/>
  <c r="D14" i="2"/>
  <c r="E20" i="2"/>
  <c r="E19" i="2" s="1"/>
  <c r="F20" i="2"/>
  <c r="G20" i="2"/>
  <c r="G19" i="2" s="1"/>
  <c r="H20" i="2"/>
  <c r="D20" i="2"/>
  <c r="D19" i="2" s="1"/>
  <c r="F23" i="2"/>
  <c r="G23" i="2"/>
  <c r="H23" i="2"/>
  <c r="D24" i="2"/>
  <c r="D23" i="2" s="1"/>
  <c r="E38" i="2"/>
  <c r="F38" i="2"/>
  <c r="G38" i="2"/>
  <c r="H38" i="2"/>
  <c r="D38" i="2"/>
  <c r="E37" i="2"/>
  <c r="E16" i="2" s="1"/>
  <c r="F37" i="2"/>
  <c r="F16" i="2" s="1"/>
  <c r="G37" i="2"/>
  <c r="G16" i="2" s="1"/>
  <c r="H37" i="2"/>
  <c r="H16" i="2" s="1"/>
  <c r="D37" i="2"/>
  <c r="D16" i="2" s="1"/>
  <c r="E36" i="2"/>
  <c r="E15" i="2" s="1"/>
  <c r="F36" i="2"/>
  <c r="F15" i="2" s="1"/>
  <c r="G36" i="2"/>
  <c r="G15" i="2" s="1"/>
  <c r="H36" i="2"/>
  <c r="H15" i="2" s="1"/>
  <c r="D36" i="2"/>
  <c r="D15" i="2" s="1"/>
  <c r="E35" i="2"/>
  <c r="F35" i="2"/>
  <c r="G35" i="2"/>
  <c r="H35" i="2"/>
  <c r="D35" i="2"/>
  <c r="E34" i="2"/>
  <c r="F34" i="2"/>
  <c r="G34" i="2"/>
  <c r="H34" i="2"/>
  <c r="D34" i="2"/>
  <c r="I21" i="2"/>
  <c r="I22" i="2"/>
  <c r="I25" i="2"/>
  <c r="I27" i="2"/>
  <c r="I31" i="2"/>
  <c r="I39" i="2"/>
  <c r="I40" i="2"/>
  <c r="I41" i="2"/>
  <c r="I42" i="2"/>
  <c r="I43" i="2"/>
  <c r="I46" i="2"/>
  <c r="I47" i="2"/>
  <c r="E45" i="2"/>
  <c r="E44" i="2" s="1"/>
  <c r="F45" i="2"/>
  <c r="F44" i="2" s="1"/>
  <c r="G45" i="2"/>
  <c r="G44" i="2" s="1"/>
  <c r="H45" i="2"/>
  <c r="H44" i="2" s="1"/>
  <c r="D45" i="2"/>
  <c r="F39" i="1"/>
  <c r="F38" i="1" s="1"/>
  <c r="G39" i="1"/>
  <c r="G38" i="1" s="1"/>
  <c r="H39" i="1"/>
  <c r="H38" i="1" s="1"/>
  <c r="I39" i="1"/>
  <c r="I38" i="1" s="1"/>
  <c r="F55" i="1"/>
  <c r="F25" i="1" s="1"/>
  <c r="F23" i="1" s="1"/>
  <c r="G55" i="1"/>
  <c r="G25" i="1" s="1"/>
  <c r="G23" i="1" s="1"/>
  <c r="H55" i="1"/>
  <c r="H53" i="1" s="1"/>
  <c r="I55" i="1"/>
  <c r="I53" i="1" s="1"/>
  <c r="E55" i="1"/>
  <c r="E25" i="1" s="1"/>
  <c r="F49" i="1"/>
  <c r="G49" i="1"/>
  <c r="G48" i="1" s="1"/>
  <c r="H49" i="1"/>
  <c r="H48" i="1" s="1"/>
  <c r="I49" i="1"/>
  <c r="I44" i="1" s="1"/>
  <c r="E49" i="1"/>
  <c r="F58" i="1"/>
  <c r="G58" i="1"/>
  <c r="H58" i="1"/>
  <c r="I58" i="1"/>
  <c r="E58" i="1"/>
  <c r="F63" i="1"/>
  <c r="G63" i="1"/>
  <c r="H63" i="1"/>
  <c r="I63" i="1"/>
  <c r="E63" i="1"/>
  <c r="F76" i="1"/>
  <c r="F71" i="1" s="1"/>
  <c r="G76" i="1"/>
  <c r="G21" i="1" s="1"/>
  <c r="G16" i="1" s="1"/>
  <c r="H76" i="1"/>
  <c r="H21" i="1" s="1"/>
  <c r="H16" i="1" s="1"/>
  <c r="I76" i="1"/>
  <c r="I21" i="1" s="1"/>
  <c r="I16" i="1" s="1"/>
  <c r="F75" i="1"/>
  <c r="F70" i="1" s="1"/>
  <c r="G75" i="1"/>
  <c r="H75" i="1"/>
  <c r="H70" i="1" s="1"/>
  <c r="I75" i="1"/>
  <c r="E81" i="1"/>
  <c r="E76" i="1" s="1"/>
  <c r="E80" i="1"/>
  <c r="E75" i="1" s="1"/>
  <c r="I79" i="1"/>
  <c r="I78" i="1" s="1"/>
  <c r="H79" i="1"/>
  <c r="H78" i="1" s="1"/>
  <c r="G79" i="1"/>
  <c r="G78" i="1" s="1"/>
  <c r="F79" i="1"/>
  <c r="F74" i="1" s="1"/>
  <c r="E79" i="1"/>
  <c r="E74" i="1" s="1"/>
  <c r="F83" i="1"/>
  <c r="G83" i="1"/>
  <c r="E83" i="1"/>
  <c r="H83" i="1"/>
  <c r="I83" i="1"/>
  <c r="G99" i="1"/>
  <c r="G94" i="1" s="1"/>
  <c r="H99" i="1"/>
  <c r="I99" i="1"/>
  <c r="I94" i="1" s="1"/>
  <c r="F99" i="1"/>
  <c r="F94" i="1" s="1"/>
  <c r="E99" i="1"/>
  <c r="E94" i="1" s="1"/>
  <c r="H100" i="1"/>
  <c r="H95" i="1" s="1"/>
  <c r="H90" i="1" s="1"/>
  <c r="I100" i="1"/>
  <c r="I95" i="1" s="1"/>
  <c r="I90" i="1" s="1"/>
  <c r="G100" i="1"/>
  <c r="G95" i="1" s="1"/>
  <c r="G90" i="1" s="1"/>
  <c r="F100" i="1"/>
  <c r="F95" i="1" s="1"/>
  <c r="F90" i="1" s="1"/>
  <c r="E100" i="1"/>
  <c r="E95" i="1" s="1"/>
  <c r="F109" i="1"/>
  <c r="F108" i="1" s="1"/>
  <c r="G109" i="1"/>
  <c r="H109" i="1"/>
  <c r="H108" i="1" s="1"/>
  <c r="I109" i="1"/>
  <c r="I108" i="1" s="1"/>
  <c r="E109" i="1"/>
  <c r="E108" i="1" s="1"/>
  <c r="F119" i="1"/>
  <c r="F29" i="1" s="1"/>
  <c r="F28" i="1" s="1"/>
  <c r="G119" i="1"/>
  <c r="G29" i="1" s="1"/>
  <c r="G28" i="1" s="1"/>
  <c r="H119" i="1"/>
  <c r="H29" i="1" s="1"/>
  <c r="H28" i="1" s="1"/>
  <c r="I119" i="1"/>
  <c r="I29" i="1" s="1"/>
  <c r="I28" i="1" s="1"/>
  <c r="E119" i="1"/>
  <c r="E29" i="1" s="1"/>
  <c r="F124" i="1"/>
  <c r="F34" i="1" s="1"/>
  <c r="F33" i="1" s="1"/>
  <c r="G124" i="1"/>
  <c r="G34" i="1" s="1"/>
  <c r="G33" i="1" s="1"/>
  <c r="H124" i="1"/>
  <c r="H34" i="1" s="1"/>
  <c r="H33" i="1" s="1"/>
  <c r="I124" i="1"/>
  <c r="I34" i="1" s="1"/>
  <c r="I33" i="1" s="1"/>
  <c r="E124" i="1"/>
  <c r="E34" i="1" s="1"/>
  <c r="F128" i="1"/>
  <c r="G128" i="1"/>
  <c r="H128" i="1"/>
  <c r="I128" i="1"/>
  <c r="E129" i="1"/>
  <c r="E39" i="1" s="1"/>
  <c r="F134" i="1"/>
  <c r="G134" i="1"/>
  <c r="H134" i="1"/>
  <c r="I134" i="1"/>
  <c r="E134" i="1"/>
  <c r="F154" i="1"/>
  <c r="G154" i="1"/>
  <c r="H154" i="1"/>
  <c r="I154" i="1"/>
  <c r="E154" i="1"/>
  <c r="F149" i="1"/>
  <c r="G149" i="1"/>
  <c r="H149" i="1"/>
  <c r="J149" i="1" s="1"/>
  <c r="I149" i="1"/>
  <c r="F144" i="1"/>
  <c r="G144" i="1"/>
  <c r="H144" i="1"/>
  <c r="I144" i="1"/>
  <c r="E144" i="1"/>
  <c r="E149" i="1"/>
  <c r="I174" i="1"/>
  <c r="H174" i="1"/>
  <c r="G174" i="1"/>
  <c r="F174" i="1"/>
  <c r="E174" i="1"/>
  <c r="I169" i="1"/>
  <c r="H169" i="1"/>
  <c r="G169" i="1"/>
  <c r="F169" i="1"/>
  <c r="J169" i="1" s="1"/>
  <c r="E169" i="1"/>
  <c r="F165" i="1"/>
  <c r="F160" i="1" s="1"/>
  <c r="F159" i="1" s="1"/>
  <c r="G165" i="1"/>
  <c r="G160" i="1" s="1"/>
  <c r="G159" i="1" s="1"/>
  <c r="H165" i="1"/>
  <c r="H164" i="1" s="1"/>
  <c r="I165" i="1"/>
  <c r="I164" i="1" s="1"/>
  <c r="E165" i="1"/>
  <c r="E160" i="1" s="1"/>
  <c r="J17" i="1"/>
  <c r="J22" i="1"/>
  <c r="J24" i="1"/>
  <c r="J26" i="1"/>
  <c r="J27" i="1"/>
  <c r="J30" i="1"/>
  <c r="J31" i="1"/>
  <c r="J32" i="1"/>
  <c r="J35" i="1"/>
  <c r="J36" i="1"/>
  <c r="J37" i="1"/>
  <c r="J40" i="1"/>
  <c r="J41" i="1"/>
  <c r="J42" i="1"/>
  <c r="J46" i="1"/>
  <c r="J47" i="1"/>
  <c r="J50" i="1"/>
  <c r="J51" i="1"/>
  <c r="J52" i="1"/>
  <c r="J54" i="1"/>
  <c r="J56" i="1"/>
  <c r="J57" i="1"/>
  <c r="J59" i="1"/>
  <c r="J60" i="1"/>
  <c r="J61" i="1"/>
  <c r="J62" i="1"/>
  <c r="J64" i="1"/>
  <c r="J65" i="1"/>
  <c r="J66" i="1"/>
  <c r="J67" i="1"/>
  <c r="J72" i="1"/>
  <c r="J77" i="1"/>
  <c r="J81" i="1"/>
  <c r="J82" i="1"/>
  <c r="J84" i="1"/>
  <c r="J85" i="1"/>
  <c r="J86" i="1"/>
  <c r="J87" i="1"/>
  <c r="J91" i="1"/>
  <c r="J92" i="1"/>
  <c r="J96" i="1"/>
  <c r="J97" i="1"/>
  <c r="J100" i="1"/>
  <c r="J101" i="1"/>
  <c r="J102" i="1"/>
  <c r="J105" i="1"/>
  <c r="J106" i="1"/>
  <c r="J107" i="1"/>
  <c r="J110" i="1"/>
  <c r="J111" i="1"/>
  <c r="J112" i="1"/>
  <c r="J113" i="1"/>
  <c r="J114" i="1"/>
  <c r="J115" i="1"/>
  <c r="J116" i="1"/>
  <c r="J117" i="1"/>
  <c r="J120" i="1"/>
  <c r="J121" i="1"/>
  <c r="J122" i="1"/>
  <c r="J125" i="1"/>
  <c r="J126" i="1"/>
  <c r="J127" i="1"/>
  <c r="J129" i="1"/>
  <c r="J130" i="1"/>
  <c r="J131" i="1"/>
  <c r="J132" i="1"/>
  <c r="J133" i="1"/>
  <c r="J135" i="1"/>
  <c r="J136" i="1"/>
  <c r="J137" i="1"/>
  <c r="J138" i="1"/>
  <c r="J139" i="1"/>
  <c r="J140" i="1"/>
  <c r="J141" i="1"/>
  <c r="J142" i="1"/>
  <c r="J143" i="1"/>
  <c r="J145" i="1"/>
  <c r="J146" i="1"/>
  <c r="J147" i="1"/>
  <c r="J148" i="1"/>
  <c r="J150" i="1"/>
  <c r="J151" i="1"/>
  <c r="J152" i="1"/>
  <c r="J153" i="1"/>
  <c r="J155" i="1"/>
  <c r="J156" i="1"/>
  <c r="J157" i="1"/>
  <c r="J158" i="1"/>
  <c r="J161" i="1"/>
  <c r="J162" i="1"/>
  <c r="J163" i="1"/>
  <c r="J166" i="1"/>
  <c r="J167" i="1"/>
  <c r="J168" i="1"/>
  <c r="J170" i="1"/>
  <c r="J171" i="1"/>
  <c r="J172" i="1"/>
  <c r="J173" i="1"/>
  <c r="J175" i="1"/>
  <c r="J176" i="1"/>
  <c r="J177" i="1"/>
  <c r="J178" i="1"/>
  <c r="J58" i="1" l="1"/>
  <c r="J79" i="1"/>
  <c r="G98" i="1"/>
  <c r="J165" i="1"/>
  <c r="H160" i="1"/>
  <c r="H159" i="1" s="1"/>
  <c r="J63" i="1"/>
  <c r="E19" i="1"/>
  <c r="E14" i="1" s="1"/>
  <c r="J99" i="1"/>
  <c r="J144" i="1"/>
  <c r="J154" i="1"/>
  <c r="J134" i="1"/>
  <c r="I14" i="2"/>
  <c r="H33" i="2"/>
  <c r="F33" i="2"/>
  <c r="F13" i="2"/>
  <c r="F12" i="2" s="1"/>
  <c r="E13" i="2"/>
  <c r="E12" i="2" s="1"/>
  <c r="E21" i="1"/>
  <c r="E16" i="1" s="1"/>
  <c r="J76" i="1"/>
  <c r="G104" i="1"/>
  <c r="G103" i="1" s="1"/>
  <c r="I17" i="2"/>
  <c r="J119" i="1"/>
  <c r="E164" i="1"/>
  <c r="D33" i="2"/>
  <c r="J109" i="1"/>
  <c r="J49" i="1"/>
  <c r="F164" i="1"/>
  <c r="E128" i="1"/>
  <c r="J128" i="1" s="1"/>
  <c r="E118" i="1"/>
  <c r="I48" i="1"/>
  <c r="F21" i="1"/>
  <c r="F16" i="1" s="1"/>
  <c r="F118" i="1"/>
  <c r="H74" i="1"/>
  <c r="H73" i="1" s="1"/>
  <c r="E53" i="1"/>
  <c r="I45" i="2"/>
  <c r="G33" i="2"/>
  <c r="I38" i="2"/>
  <c r="J80" i="1"/>
  <c r="H123" i="1"/>
  <c r="F53" i="1"/>
  <c r="J124" i="1"/>
  <c r="J55" i="1"/>
  <c r="E33" i="2"/>
  <c r="I37" i="2"/>
  <c r="H104" i="1"/>
  <c r="H103" i="1" s="1"/>
  <c r="H13" i="2"/>
  <c r="H12" i="2" s="1"/>
  <c r="I16" i="2"/>
  <c r="I15" i="2"/>
  <c r="I29" i="2"/>
  <c r="H19" i="2"/>
  <c r="G13" i="2"/>
  <c r="G12" i="2" s="1"/>
  <c r="F19" i="2"/>
  <c r="D13" i="2"/>
  <c r="D12" i="2" s="1"/>
  <c r="I20" i="2"/>
  <c r="I23" i="2"/>
  <c r="I24" i="2"/>
  <c r="I28" i="2"/>
  <c r="I36" i="2"/>
  <c r="I35" i="2"/>
  <c r="I34" i="2"/>
  <c r="D44" i="2"/>
  <c r="I44" i="2" s="1"/>
  <c r="E159" i="1"/>
  <c r="J34" i="1"/>
  <c r="E33" i="1"/>
  <c r="J33" i="1" s="1"/>
  <c r="E89" i="1"/>
  <c r="E93" i="1"/>
  <c r="E69" i="1"/>
  <c r="E73" i="1"/>
  <c r="I20" i="1"/>
  <c r="G93" i="1"/>
  <c r="G89" i="1"/>
  <c r="G88" i="1" s="1"/>
  <c r="F69" i="1"/>
  <c r="F68" i="1" s="1"/>
  <c r="F73" i="1"/>
  <c r="E20" i="1"/>
  <c r="E70" i="1"/>
  <c r="J75" i="1"/>
  <c r="F19" i="1"/>
  <c r="E38" i="1"/>
  <c r="J38" i="1" s="1"/>
  <c r="J39" i="1"/>
  <c r="E28" i="1"/>
  <c r="J28" i="1" s="1"/>
  <c r="J29" i="1"/>
  <c r="F89" i="1"/>
  <c r="F88" i="1" s="1"/>
  <c r="F93" i="1"/>
  <c r="G20" i="1"/>
  <c r="G15" i="1" s="1"/>
  <c r="E23" i="1"/>
  <c r="E90" i="1"/>
  <c r="J90" i="1" s="1"/>
  <c r="J95" i="1"/>
  <c r="I89" i="1"/>
  <c r="I88" i="1" s="1"/>
  <c r="I93" i="1"/>
  <c r="F20" i="1"/>
  <c r="F15" i="1" s="1"/>
  <c r="I160" i="1"/>
  <c r="I159" i="1" s="1"/>
  <c r="G164" i="1"/>
  <c r="J164" i="1" s="1"/>
  <c r="I123" i="1"/>
  <c r="G118" i="1"/>
  <c r="E104" i="1"/>
  <c r="F104" i="1"/>
  <c r="F103" i="1" s="1"/>
  <c r="I98" i="1"/>
  <c r="H98" i="1"/>
  <c r="H94" i="1"/>
  <c r="E78" i="1"/>
  <c r="F78" i="1"/>
  <c r="I74" i="1"/>
  <c r="I19" i="1" s="1"/>
  <c r="G70" i="1"/>
  <c r="G71" i="1"/>
  <c r="E48" i="1"/>
  <c r="F48" i="1"/>
  <c r="G53" i="1"/>
  <c r="H44" i="1"/>
  <c r="I45" i="1"/>
  <c r="I43" i="1" s="1"/>
  <c r="I25" i="1"/>
  <c r="I23" i="1" s="1"/>
  <c r="H20" i="1"/>
  <c r="I104" i="1"/>
  <c r="I103" i="1" s="1"/>
  <c r="E71" i="1"/>
  <c r="G44" i="1"/>
  <c r="H45" i="1"/>
  <c r="H25" i="1"/>
  <c r="H23" i="1" s="1"/>
  <c r="H19" i="1"/>
  <c r="G123" i="1"/>
  <c r="I118" i="1"/>
  <c r="G108" i="1"/>
  <c r="J108" i="1" s="1"/>
  <c r="E98" i="1"/>
  <c r="G74" i="1"/>
  <c r="G19" i="1" s="1"/>
  <c r="I71" i="1"/>
  <c r="E44" i="1"/>
  <c r="F44" i="1"/>
  <c r="G45" i="1"/>
  <c r="E123" i="1"/>
  <c r="F123" i="1"/>
  <c r="H118" i="1"/>
  <c r="F98" i="1"/>
  <c r="H71" i="1"/>
  <c r="E45" i="1"/>
  <c r="F45" i="1"/>
  <c r="J83" i="1"/>
  <c r="J174" i="1"/>
  <c r="E18" i="1" l="1"/>
  <c r="I19" i="2"/>
  <c r="J53" i="1"/>
  <c r="J78" i="1"/>
  <c r="J98" i="1"/>
  <c r="H69" i="1"/>
  <c r="H68" i="1" s="1"/>
  <c r="J21" i="1"/>
  <c r="I33" i="2"/>
  <c r="I12" i="2"/>
  <c r="H15" i="1"/>
  <c r="I15" i="1"/>
  <c r="I13" i="2"/>
  <c r="G18" i="1"/>
  <c r="G14" i="1"/>
  <c r="G13" i="1" s="1"/>
  <c r="G43" i="1"/>
  <c r="J16" i="1"/>
  <c r="I14" i="1"/>
  <c r="I18" i="1"/>
  <c r="H43" i="1"/>
  <c r="E68" i="1"/>
  <c r="F14" i="1"/>
  <c r="F13" i="1" s="1"/>
  <c r="F18" i="1"/>
  <c r="J45" i="1"/>
  <c r="F43" i="1"/>
  <c r="H14" i="1"/>
  <c r="H13" i="1" s="1"/>
  <c r="H18" i="1"/>
  <c r="J71" i="1"/>
  <c r="H93" i="1"/>
  <c r="J93" i="1" s="1"/>
  <c r="H89" i="1"/>
  <c r="H88" i="1" s="1"/>
  <c r="E103" i="1"/>
  <c r="J103" i="1" s="1"/>
  <c r="J104" i="1"/>
  <c r="J25" i="1"/>
  <c r="J70" i="1"/>
  <c r="J94" i="1"/>
  <c r="J159" i="1"/>
  <c r="G73" i="1"/>
  <c r="G69" i="1"/>
  <c r="J123" i="1"/>
  <c r="J44" i="1"/>
  <c r="E43" i="1"/>
  <c r="J48" i="1"/>
  <c r="I69" i="1"/>
  <c r="I68" i="1" s="1"/>
  <c r="I73" i="1"/>
  <c r="J118" i="1"/>
  <c r="J23" i="1"/>
  <c r="J19" i="1"/>
  <c r="E15" i="1"/>
  <c r="J15" i="1" s="1"/>
  <c r="J20" i="1"/>
  <c r="J74" i="1"/>
  <c r="E88" i="1"/>
  <c r="J160" i="1"/>
  <c r="J73" i="1" l="1"/>
  <c r="I13" i="1"/>
  <c r="J89" i="1"/>
  <c r="J88" i="1"/>
  <c r="J18" i="1"/>
  <c r="E13" i="1"/>
  <c r="J13" i="1" s="1"/>
  <c r="J69" i="1"/>
  <c r="G68" i="1"/>
  <c r="J68" i="1" s="1"/>
  <c r="J43" i="1"/>
  <c r="J14" i="1"/>
</calcChain>
</file>

<file path=xl/sharedStrings.xml><?xml version="1.0" encoding="utf-8"?>
<sst xmlns="http://schemas.openxmlformats.org/spreadsheetml/2006/main" count="330" uniqueCount="68">
  <si>
    <t>Приложение N 11</t>
  </si>
  <si>
    <t>к муниципальной программе</t>
  </si>
  <si>
    <t xml:space="preserve">«Развитие жилищно – коммунального хозяйства и </t>
  </si>
  <si>
    <t xml:space="preserve">энергетической эффективности </t>
  </si>
  <si>
    <t>в городе Великие Луки»</t>
  </si>
  <si>
    <t>N п/п</t>
  </si>
  <si>
    <t>Наименование программы, подпрограммы, ведомственной целевой программы, основного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</si>
  <si>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</si>
  <si>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</si>
  <si>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Оценка расходов (тыс. руб.), годы</t>
  </si>
  <si>
    <t>2023 год</t>
  </si>
  <si>
    <t>2024 год</t>
  </si>
  <si>
    <t>2025 год</t>
  </si>
  <si>
    <t>2026 год</t>
  </si>
  <si>
    <t>2027 год</t>
  </si>
  <si>
    <t>всего</t>
  </si>
  <si>
    <t>Муниципальная программа «Развитие жилищно – коммунального хозяйства и повышение энергетической эффективности города Великие Луки»</t>
  </si>
  <si>
    <t>всего, в том числе:</t>
  </si>
  <si>
    <t>местный бюджет (МБ)</t>
  </si>
  <si>
    <t>средства, планируемые к привлечению из областного бюджета (ОБ)</t>
  </si>
  <si>
    <t>федеральный бюджет (ФБ)</t>
  </si>
  <si>
    <t>иные источники (ИИ)</t>
  </si>
  <si>
    <t>«КУМИ г. Великие Луки»</t>
  </si>
  <si>
    <t>1.1.</t>
  </si>
  <si>
    <t>Подпрограмма 1 «Жилищное хозяйство города Великие Луки»</t>
  </si>
  <si>
    <t>1.1.1.</t>
  </si>
  <si>
    <t>Основное мероприятие 1 «Повышение качества условий проживания населения»</t>
  </si>
  <si>
    <t>1.1.2.</t>
  </si>
  <si>
    <t>Федеральный проект «Обеспечение устойчивого сокращения непригодного для проживания жилищного фонда»</t>
  </si>
  <si>
    <t>1.2.</t>
  </si>
  <si>
    <t>Подпрограмма 2 «Коммунальное хозяйство города Великие Луки»</t>
  </si>
  <si>
    <t>1.2.1.</t>
  </si>
  <si>
    <t>Основное мероприятие 1 «Расходы по улучшению инфраструктуры коммунального хозяйства»</t>
  </si>
  <si>
    <t>1.2.2.</t>
  </si>
  <si>
    <t>Федеральный проект «Чистая вода»</t>
  </si>
  <si>
    <t>1.3.</t>
  </si>
  <si>
    <t>Подпрограмма 3 «Благоустройство города Великие Луки»</t>
  </si>
  <si>
    <t>1.3.1.</t>
  </si>
  <si>
    <t>Основное мероприятие 1 Повышение уровня благоустройства и улучшение санитарного состояния»</t>
  </si>
  <si>
    <t>1.4.</t>
  </si>
  <si>
    <t>Подпрограмма 4 «Энергосбережение и повышение энергетической эффективности города Великие Луки»</t>
  </si>
  <si>
    <t>«Комитет по физической культуре и спорту Администрации города Великие Луки»</t>
  </si>
  <si>
    <t>1.4.1.</t>
  </si>
  <si>
    <t xml:space="preserve">Основное мероприятие 1 «Проведение мероприятий, направленных на энергосбережение и повышение энергетической эффективности» </t>
  </si>
  <si>
    <t>1.5.</t>
  </si>
  <si>
    <t>Подпрограмма 5 «Обеспечение реализации муниципальной программы»</t>
  </si>
  <si>
    <t>1.5.1.</t>
  </si>
  <si>
    <t xml:space="preserve">Основное мероприятие 1 «Организация мероприятий по выполнению муниципальных функций в сфере муниципального хозяйства» </t>
  </si>
  <si>
    <t>1.5.2.</t>
  </si>
  <si>
    <t xml:space="preserve">Основное мероприятие 2 «Организация мероприятий по выполнению услуг транспортного обслуживания органов власти и структурных подразделений Администрации города Великие Луки» 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</si>
  <si>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</si>
  <si>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Всего</t>
  </si>
  <si>
    <t>Ресурсное обеспечение реализации муниципальной программы</t>
  </si>
  <si>
    <t>«Развитие жилищно – коммунального хозяйства и повышение энергетической эффективности города Великие Луки»</t>
  </si>
  <si>
    <t>Расходы (тыс. руб.), годы</t>
  </si>
  <si>
    <t>Муниципальная программа Развитие жилищно – коммунального хозяйства и повышение энергетической эффективности»</t>
  </si>
  <si>
    <t>Федеральный проект «Чистая Вода»</t>
  </si>
  <si>
    <t>Основное мероприятие 1 «Повышение уровня благоустройства и улучшение санитарного состояния»</t>
  </si>
  <si>
    <t>Основное мероприятие 1 «Проведение мероприятий направленных на энергосбережение  и повышение энергетической эффективности»</t>
  </si>
  <si>
    <t>Подпрограмма 5 «Обеспечение функций муниципальной программы»</t>
  </si>
  <si>
    <t>Основное мероприятие 1 «Организация мероприятий по выполнению муниципальных функций в сфере муниципального хозяйства»</t>
  </si>
  <si>
    <t>Основное мероприятие 2 «Организация мероприятий по выполнению услуг транспортного обслуживания органов власти и структурных подразделений Администрации города Великие Луки»</t>
  </si>
  <si>
    <t>«Управление образования Администрации города Великие Луки»</t>
  </si>
  <si>
    <t>МУ «Комитет культуры Администрации города  Великие Луки»</t>
  </si>
  <si>
    <t>Комитет по физической культуре и спорту Администрации города Великие Луки</t>
  </si>
  <si>
    <t>МУ «УЖКХ Администрации города Великие Луки»</t>
  </si>
  <si>
    <t>Администрация города Великие Луки</t>
  </si>
  <si>
    <t>Приложение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</si>
</sst>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0" fillId="3" borderId="0" xfId="0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justify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workbookViewId="0">
      <selection activeCell="D177" sqref="D177"/>
    </sheetView>
  </sheetViews>
  <sheetFormatPr defaultRowHeight="15" x14ac:dyDescent="0.25"/>
  <cols>
    <col min="2" max="2" width="33.140625" style="2" customWidth="1"/>
    <col min="3" max="3" width="27.42578125" customWidth="1"/>
    <col min="4" max="4" width="40.85546875" customWidth="1"/>
    <col min="5" max="5" width="12.85546875" customWidth="1"/>
    <col min="6" max="6" width="12" customWidth="1"/>
    <col min="7" max="7" width="11.85546875" customWidth="1"/>
    <col min="8" max="8" width="11.5703125" customWidth="1"/>
    <col min="9" max="9" width="12" customWidth="1"/>
    <col min="10" max="10" width="13.28515625" customWidth="1"/>
  </cols>
  <sheetData>
    <row r="1" spans="1:10" x14ac:dyDescent="0.25">
      <c r="E1" s="22" t="s">
        <v>0</v>
      </c>
      <c r="F1" s="22"/>
      <c r="G1" s="22"/>
      <c r="H1" s="22"/>
      <c r="I1" s="22"/>
      <c r="J1" s="6"/>
    </row>
    <row r="2" spans="1:10" x14ac:dyDescent="0.25">
      <c r="E2" s="22" t="s">
        <v>1</v>
      </c>
      <c r="F2" s="22"/>
      <c r="G2" s="22"/>
      <c r="H2" s="22"/>
      <c r="I2" s="22"/>
    </row>
    <row r="3" spans="1:10" x14ac:dyDescent="0.25">
      <c r="E3" s="22" t="s">
        <v>2</v>
      </c>
      <c r="F3" s="22"/>
      <c r="G3" s="22"/>
      <c r="H3" s="22"/>
      <c r="I3" s="22"/>
    </row>
    <row r="4" spans="1:10" x14ac:dyDescent="0.25">
      <c r="E4" s="22" t="s">
        <v>3</v>
      </c>
      <c r="F4" s="22"/>
      <c r="G4" s="22"/>
      <c r="H4" s="22"/>
      <c r="I4" s="22"/>
    </row>
    <row r="5" spans="1:10" x14ac:dyDescent="0.25">
      <c r="E5" s="5" t="s">
        <v>4</v>
      </c>
      <c r="F5" s="5"/>
      <c r="G5" s="5"/>
      <c r="H5" s="5"/>
      <c r="I5" s="5"/>
    </row>
    <row r="6" spans="1:10" x14ac:dyDescent="0.25">
      <c r="A6" s="1"/>
    </row>
    <row r="7" spans="1:10" ht="16.5" x14ac:dyDescent="0.25">
      <c r="A7" s="26" t="s">
        <v>50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16.5" x14ac:dyDescent="0.25">
      <c r="A8" s="26" t="s">
        <v>53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25">
      <c r="A9" s="1"/>
    </row>
    <row r="10" spans="1:10" ht="82.5" customHeight="1" x14ac:dyDescent="0.25">
      <c r="A10" s="29" t="s">
        <v>5</v>
      </c>
      <c r="B10" s="29" t="s">
        <v>6</v>
      </c>
      <c r="C10" s="29" t="s">
        <v>7</v>
      </c>
      <c r="D10" s="29" t="s">
        <v>8</v>
      </c>
      <c r="E10" s="29" t="s">
        <v>9</v>
      </c>
      <c r="F10" s="29"/>
      <c r="G10" s="29"/>
      <c r="H10" s="29"/>
      <c r="I10" s="29"/>
      <c r="J10" s="29"/>
    </row>
    <row r="11" spans="1:10" ht="16.5" hidden="1" x14ac:dyDescent="0.25">
      <c r="A11" s="29"/>
      <c r="B11" s="29"/>
      <c r="C11" s="29"/>
      <c r="D11" s="29"/>
      <c r="E11" s="3" t="s">
        <v>10</v>
      </c>
      <c r="F11" s="3" t="s">
        <v>11</v>
      </c>
      <c r="G11" s="3" t="s">
        <v>12</v>
      </c>
      <c r="H11" s="3" t="s">
        <v>13</v>
      </c>
      <c r="I11" s="3" t="s">
        <v>14</v>
      </c>
      <c r="J11" s="3" t="s">
        <v>15</v>
      </c>
    </row>
    <row r="12" spans="1:10" ht="16.5" x14ac:dyDescent="0.25">
      <c r="A12" s="23">
        <v>1</v>
      </c>
      <c r="B12" s="29" t="s">
        <v>16</v>
      </c>
      <c r="C12" s="28" t="s">
        <v>17</v>
      </c>
      <c r="D12" s="4"/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7" t="s">
        <v>51</v>
      </c>
    </row>
    <row r="13" spans="1:10" ht="16.5" x14ac:dyDescent="0.25">
      <c r="A13" s="24"/>
      <c r="B13" s="29"/>
      <c r="C13" s="28"/>
      <c r="D13" s="4" t="s">
        <v>15</v>
      </c>
      <c r="E13" s="7">
        <f>SUM(E14:E17)</f>
        <v>207610.49999999997</v>
      </c>
      <c r="F13" s="7">
        <f t="shared" ref="F13:I13" si="0">SUM(F14:F17)</f>
        <v>151467.19999999998</v>
      </c>
      <c r="G13" s="7">
        <f t="shared" si="0"/>
        <v>151467.19999999998</v>
      </c>
      <c r="H13" s="7">
        <f t="shared" si="0"/>
        <v>151467.19999999998</v>
      </c>
      <c r="I13" s="7">
        <f t="shared" si="0"/>
        <v>151467.19999999998</v>
      </c>
      <c r="J13" s="7">
        <f t="shared" ref="J13:J77" si="1">SUM(E13:I13)</f>
        <v>813479.29999999981</v>
      </c>
    </row>
    <row r="14" spans="1:10" ht="30.75" customHeight="1" x14ac:dyDescent="0.25">
      <c r="A14" s="24"/>
      <c r="B14" s="29"/>
      <c r="C14" s="28"/>
      <c r="D14" s="4" t="s">
        <v>18</v>
      </c>
      <c r="E14" s="7">
        <f>E19+E24+E29+E34+E39</f>
        <v>158434.09999999998</v>
      </c>
      <c r="F14" s="7">
        <f t="shared" ref="F14:I14" si="2">F19+F24+F29+F34+F39</f>
        <v>150950.19999999998</v>
      </c>
      <c r="G14" s="7">
        <f t="shared" si="2"/>
        <v>150950.19999999998</v>
      </c>
      <c r="H14" s="7">
        <f t="shared" si="2"/>
        <v>150950.19999999998</v>
      </c>
      <c r="I14" s="7">
        <f t="shared" si="2"/>
        <v>150950.19999999998</v>
      </c>
      <c r="J14" s="7">
        <f t="shared" si="1"/>
        <v>762234.89999999979</v>
      </c>
    </row>
    <row r="15" spans="1:10" ht="33" customHeight="1" x14ac:dyDescent="0.25">
      <c r="A15" s="24"/>
      <c r="B15" s="29"/>
      <c r="C15" s="28"/>
      <c r="D15" s="4" t="s">
        <v>19</v>
      </c>
      <c r="E15" s="7">
        <f>E20+E25+E30+E35+E40</f>
        <v>18899.8</v>
      </c>
      <c r="F15" s="7">
        <f t="shared" ref="F15:I15" si="3">F20+F25+F30+F35+F40</f>
        <v>517</v>
      </c>
      <c r="G15" s="7">
        <f t="shared" si="3"/>
        <v>517</v>
      </c>
      <c r="H15" s="7">
        <f t="shared" si="3"/>
        <v>517</v>
      </c>
      <c r="I15" s="7">
        <f t="shared" si="3"/>
        <v>517</v>
      </c>
      <c r="J15" s="7">
        <f t="shared" si="1"/>
        <v>20967.8</v>
      </c>
    </row>
    <row r="16" spans="1:10" ht="34.5" customHeight="1" x14ac:dyDescent="0.25">
      <c r="A16" s="24"/>
      <c r="B16" s="29"/>
      <c r="C16" s="28"/>
      <c r="D16" s="4" t="s">
        <v>20</v>
      </c>
      <c r="E16" s="7">
        <f>E21</f>
        <v>30276.6</v>
      </c>
      <c r="F16" s="7">
        <f t="shared" ref="F16:I16" si="4">F21</f>
        <v>0</v>
      </c>
      <c r="G16" s="7">
        <f t="shared" si="4"/>
        <v>0</v>
      </c>
      <c r="H16" s="7">
        <f t="shared" si="4"/>
        <v>0</v>
      </c>
      <c r="I16" s="7">
        <f t="shared" si="4"/>
        <v>0</v>
      </c>
      <c r="J16" s="7">
        <f t="shared" si="1"/>
        <v>30276.6</v>
      </c>
    </row>
    <row r="17" spans="1:10" ht="39" customHeight="1" x14ac:dyDescent="0.25">
      <c r="A17" s="24"/>
      <c r="B17" s="29"/>
      <c r="C17" s="28"/>
      <c r="D17" s="4" t="s">
        <v>21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f t="shared" si="1"/>
        <v>0</v>
      </c>
    </row>
    <row r="18" spans="1:10" ht="16.5" x14ac:dyDescent="0.25">
      <c r="A18" s="24"/>
      <c r="B18" s="29"/>
      <c r="C18" s="28" t="s">
        <v>65</v>
      </c>
      <c r="D18" s="4" t="s">
        <v>15</v>
      </c>
      <c r="E18" s="7">
        <f>SUM(E19:E22)</f>
        <v>183588.09999999998</v>
      </c>
      <c r="F18" s="7">
        <f t="shared" ref="F18:I18" si="5">SUM(F19:F22)</f>
        <v>151467.19999999998</v>
      </c>
      <c r="G18" s="7">
        <f t="shared" si="5"/>
        <v>151467.19999999998</v>
      </c>
      <c r="H18" s="7">
        <f t="shared" si="5"/>
        <v>151467.19999999998</v>
      </c>
      <c r="I18" s="7">
        <f t="shared" si="5"/>
        <v>151467.19999999998</v>
      </c>
      <c r="J18" s="7">
        <f t="shared" si="1"/>
        <v>789456.89999999979</v>
      </c>
    </row>
    <row r="19" spans="1:10" ht="37.5" customHeight="1" x14ac:dyDescent="0.25">
      <c r="A19" s="24"/>
      <c r="B19" s="29"/>
      <c r="C19" s="28"/>
      <c r="D19" s="4" t="s">
        <v>18</v>
      </c>
      <c r="E19" s="7">
        <f>E49+E74+E94+E109+E165</f>
        <v>152002.69999999998</v>
      </c>
      <c r="F19" s="7">
        <f t="shared" ref="F19:I19" si="6">F49+F74+F94+F109+F165</f>
        <v>150950.19999999998</v>
      </c>
      <c r="G19" s="7">
        <f t="shared" si="6"/>
        <v>150950.19999999998</v>
      </c>
      <c r="H19" s="7">
        <f t="shared" si="6"/>
        <v>150950.19999999998</v>
      </c>
      <c r="I19" s="7">
        <f t="shared" si="6"/>
        <v>150950.19999999998</v>
      </c>
      <c r="J19" s="7">
        <f t="shared" si="1"/>
        <v>755803.49999999988</v>
      </c>
    </row>
    <row r="20" spans="1:10" ht="36" customHeight="1" x14ac:dyDescent="0.25">
      <c r="A20" s="24"/>
      <c r="B20" s="29"/>
      <c r="C20" s="28"/>
      <c r="D20" s="4" t="s">
        <v>19</v>
      </c>
      <c r="E20" s="7">
        <f>E50+E75+E95+E110+E166</f>
        <v>1308.8</v>
      </c>
      <c r="F20" s="7">
        <f t="shared" ref="F20:I20" si="7">F50+F75+F95+F110+F166</f>
        <v>517</v>
      </c>
      <c r="G20" s="7">
        <f t="shared" si="7"/>
        <v>517</v>
      </c>
      <c r="H20" s="7">
        <f t="shared" si="7"/>
        <v>517</v>
      </c>
      <c r="I20" s="7">
        <f t="shared" si="7"/>
        <v>517</v>
      </c>
      <c r="J20" s="7">
        <f t="shared" si="1"/>
        <v>3376.8</v>
      </c>
    </row>
    <row r="21" spans="1:10" ht="34.5" customHeight="1" x14ac:dyDescent="0.25">
      <c r="A21" s="24"/>
      <c r="B21" s="29"/>
      <c r="C21" s="28"/>
      <c r="D21" s="4" t="s">
        <v>20</v>
      </c>
      <c r="E21" s="7">
        <f>E76</f>
        <v>30276.6</v>
      </c>
      <c r="F21" s="7">
        <f t="shared" ref="F21:I21" si="8">F76</f>
        <v>0</v>
      </c>
      <c r="G21" s="7">
        <f t="shared" si="8"/>
        <v>0</v>
      </c>
      <c r="H21" s="7">
        <f t="shared" si="8"/>
        <v>0</v>
      </c>
      <c r="I21" s="7">
        <f t="shared" si="8"/>
        <v>0</v>
      </c>
      <c r="J21" s="7">
        <f t="shared" si="1"/>
        <v>30276.6</v>
      </c>
    </row>
    <row r="22" spans="1:10" ht="32.25" customHeight="1" x14ac:dyDescent="0.25">
      <c r="A22" s="24"/>
      <c r="B22" s="29"/>
      <c r="C22" s="28"/>
      <c r="D22" s="4" t="s">
        <v>21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f t="shared" si="1"/>
        <v>0</v>
      </c>
    </row>
    <row r="23" spans="1:10" ht="16.5" x14ac:dyDescent="0.25">
      <c r="A23" s="24"/>
      <c r="B23" s="29"/>
      <c r="C23" s="28" t="s">
        <v>22</v>
      </c>
      <c r="D23" s="4" t="s">
        <v>15</v>
      </c>
      <c r="E23" s="7">
        <f>SUM(E24:E27)</f>
        <v>17591</v>
      </c>
      <c r="F23" s="7">
        <f t="shared" ref="F23:I23" si="9">SUM(F24:F27)</f>
        <v>0</v>
      </c>
      <c r="G23" s="7">
        <f t="shared" si="9"/>
        <v>0</v>
      </c>
      <c r="H23" s="7">
        <f t="shared" si="9"/>
        <v>0</v>
      </c>
      <c r="I23" s="7">
        <f t="shared" si="9"/>
        <v>0</v>
      </c>
      <c r="J23" s="7">
        <f t="shared" si="1"/>
        <v>17591</v>
      </c>
    </row>
    <row r="24" spans="1:10" ht="24.75" customHeight="1" x14ac:dyDescent="0.25">
      <c r="A24" s="24"/>
      <c r="B24" s="29"/>
      <c r="C24" s="28"/>
      <c r="D24" s="4" t="s">
        <v>18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f t="shared" si="1"/>
        <v>0</v>
      </c>
    </row>
    <row r="25" spans="1:10" ht="37.5" customHeight="1" x14ac:dyDescent="0.25">
      <c r="A25" s="24"/>
      <c r="B25" s="29"/>
      <c r="C25" s="28"/>
      <c r="D25" s="4" t="s">
        <v>19</v>
      </c>
      <c r="E25" s="7">
        <f>E55</f>
        <v>17591</v>
      </c>
      <c r="F25" s="7">
        <f t="shared" ref="F25:I25" si="10">F55</f>
        <v>0</v>
      </c>
      <c r="G25" s="7">
        <f t="shared" si="10"/>
        <v>0</v>
      </c>
      <c r="H25" s="7">
        <f t="shared" si="10"/>
        <v>0</v>
      </c>
      <c r="I25" s="7">
        <f t="shared" si="10"/>
        <v>0</v>
      </c>
      <c r="J25" s="7">
        <f t="shared" si="1"/>
        <v>17591</v>
      </c>
    </row>
    <row r="26" spans="1:10" ht="31.5" customHeight="1" x14ac:dyDescent="0.25">
      <c r="A26" s="24"/>
      <c r="B26" s="29"/>
      <c r="C26" s="28"/>
      <c r="D26" s="4" t="s">
        <v>20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f t="shared" si="1"/>
        <v>0</v>
      </c>
    </row>
    <row r="27" spans="1:10" ht="29.25" customHeight="1" x14ac:dyDescent="0.25">
      <c r="A27" s="24"/>
      <c r="B27" s="29"/>
      <c r="C27" s="28"/>
      <c r="D27" s="4" t="s">
        <v>21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f t="shared" si="1"/>
        <v>0</v>
      </c>
    </row>
    <row r="28" spans="1:10" ht="16.5" x14ac:dyDescent="0.25">
      <c r="A28" s="24"/>
      <c r="B28" s="29"/>
      <c r="C28" s="28" t="s">
        <v>62</v>
      </c>
      <c r="D28" s="4" t="s">
        <v>15</v>
      </c>
      <c r="E28" s="7">
        <f>SUM(E29:E32)</f>
        <v>5865.4</v>
      </c>
      <c r="F28" s="7">
        <f t="shared" ref="F28:I28" si="11">SUM(F29:F32)</f>
        <v>0</v>
      </c>
      <c r="G28" s="7">
        <f t="shared" si="11"/>
        <v>0</v>
      </c>
      <c r="H28" s="7">
        <f t="shared" si="11"/>
        <v>0</v>
      </c>
      <c r="I28" s="7">
        <f t="shared" si="11"/>
        <v>0</v>
      </c>
      <c r="J28" s="7">
        <f t="shared" si="1"/>
        <v>5865.4</v>
      </c>
    </row>
    <row r="29" spans="1:10" ht="27.75" customHeight="1" x14ac:dyDescent="0.25">
      <c r="A29" s="24"/>
      <c r="B29" s="29"/>
      <c r="C29" s="28"/>
      <c r="D29" s="4" t="s">
        <v>18</v>
      </c>
      <c r="E29" s="7">
        <f>E119</f>
        <v>5865.4</v>
      </c>
      <c r="F29" s="7">
        <f t="shared" ref="F29:I29" si="12">F119</f>
        <v>0</v>
      </c>
      <c r="G29" s="7">
        <f t="shared" si="12"/>
        <v>0</v>
      </c>
      <c r="H29" s="7">
        <f t="shared" si="12"/>
        <v>0</v>
      </c>
      <c r="I29" s="7">
        <f t="shared" si="12"/>
        <v>0</v>
      </c>
      <c r="J29" s="7">
        <f t="shared" si="1"/>
        <v>5865.4</v>
      </c>
    </row>
    <row r="30" spans="1:10" ht="36.75" customHeight="1" x14ac:dyDescent="0.25">
      <c r="A30" s="24"/>
      <c r="B30" s="29"/>
      <c r="C30" s="28"/>
      <c r="D30" s="4" t="s">
        <v>19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f t="shared" si="1"/>
        <v>0</v>
      </c>
    </row>
    <row r="31" spans="1:10" ht="29.25" customHeight="1" x14ac:dyDescent="0.25">
      <c r="A31" s="24"/>
      <c r="B31" s="29"/>
      <c r="C31" s="28"/>
      <c r="D31" s="4" t="s">
        <v>20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f t="shared" si="1"/>
        <v>0</v>
      </c>
    </row>
    <row r="32" spans="1:10" ht="31.5" customHeight="1" x14ac:dyDescent="0.25">
      <c r="A32" s="24"/>
      <c r="B32" s="29"/>
      <c r="C32" s="28"/>
      <c r="D32" s="4" t="s">
        <v>21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f t="shared" si="1"/>
        <v>0</v>
      </c>
    </row>
    <row r="33" spans="1:10" ht="16.5" x14ac:dyDescent="0.25">
      <c r="A33" s="24"/>
      <c r="B33" s="29"/>
      <c r="C33" s="28" t="s">
        <v>63</v>
      </c>
      <c r="D33" s="4" t="s">
        <v>15</v>
      </c>
      <c r="E33" s="7">
        <f>SUM(E34:E37)</f>
        <v>566</v>
      </c>
      <c r="F33" s="7">
        <f t="shared" ref="F33:I33" si="13">SUM(F34:F37)</f>
        <v>0</v>
      </c>
      <c r="G33" s="7">
        <f t="shared" si="13"/>
        <v>0</v>
      </c>
      <c r="H33" s="7">
        <f t="shared" si="13"/>
        <v>0</v>
      </c>
      <c r="I33" s="7">
        <f t="shared" si="13"/>
        <v>0</v>
      </c>
      <c r="J33" s="7">
        <f t="shared" si="1"/>
        <v>566</v>
      </c>
    </row>
    <row r="34" spans="1:10" ht="25.5" customHeight="1" x14ac:dyDescent="0.25">
      <c r="A34" s="24"/>
      <c r="B34" s="29"/>
      <c r="C34" s="28"/>
      <c r="D34" s="4" t="s">
        <v>18</v>
      </c>
      <c r="E34" s="7">
        <f>E124</f>
        <v>566</v>
      </c>
      <c r="F34" s="7">
        <f t="shared" ref="F34:I34" si="14">F124</f>
        <v>0</v>
      </c>
      <c r="G34" s="7">
        <f t="shared" si="14"/>
        <v>0</v>
      </c>
      <c r="H34" s="7">
        <f t="shared" si="14"/>
        <v>0</v>
      </c>
      <c r="I34" s="7">
        <f t="shared" si="14"/>
        <v>0</v>
      </c>
      <c r="J34" s="7">
        <f t="shared" si="1"/>
        <v>566</v>
      </c>
    </row>
    <row r="35" spans="1:10" ht="39.75" customHeight="1" x14ac:dyDescent="0.25">
      <c r="A35" s="24"/>
      <c r="B35" s="29"/>
      <c r="C35" s="28"/>
      <c r="D35" s="4" t="s">
        <v>19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f t="shared" si="1"/>
        <v>0</v>
      </c>
    </row>
    <row r="36" spans="1:10" ht="24" customHeight="1" x14ac:dyDescent="0.25">
      <c r="A36" s="24"/>
      <c r="B36" s="29"/>
      <c r="C36" s="28"/>
      <c r="D36" s="4" t="s">
        <v>20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f t="shared" si="1"/>
        <v>0</v>
      </c>
    </row>
    <row r="37" spans="1:10" ht="32.25" customHeight="1" x14ac:dyDescent="0.25">
      <c r="A37" s="24"/>
      <c r="B37" s="29"/>
      <c r="C37" s="28"/>
      <c r="D37" s="4" t="s">
        <v>21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f t="shared" si="1"/>
        <v>0</v>
      </c>
    </row>
    <row r="38" spans="1:10" ht="16.5" x14ac:dyDescent="0.25">
      <c r="A38" s="24"/>
      <c r="B38" s="29"/>
      <c r="C38" s="28" t="s">
        <v>64</v>
      </c>
      <c r="D38" s="4" t="s">
        <v>15</v>
      </c>
      <c r="E38" s="7">
        <f>SUM(E39:E42)</f>
        <v>0</v>
      </c>
      <c r="F38" s="7">
        <f t="shared" ref="F38:I38" si="15">SUM(F39:F42)</f>
        <v>0</v>
      </c>
      <c r="G38" s="7">
        <f t="shared" si="15"/>
        <v>0</v>
      </c>
      <c r="H38" s="7">
        <f t="shared" si="15"/>
        <v>0</v>
      </c>
      <c r="I38" s="7">
        <f t="shared" si="15"/>
        <v>0</v>
      </c>
      <c r="J38" s="7">
        <f t="shared" si="1"/>
        <v>0</v>
      </c>
    </row>
    <row r="39" spans="1:10" ht="23.25" customHeight="1" x14ac:dyDescent="0.25">
      <c r="A39" s="24"/>
      <c r="B39" s="29"/>
      <c r="C39" s="28"/>
      <c r="D39" s="4" t="s">
        <v>18</v>
      </c>
      <c r="E39" s="7">
        <f>E129</f>
        <v>0</v>
      </c>
      <c r="F39" s="7">
        <f t="shared" ref="F39:I39" si="16">F129</f>
        <v>0</v>
      </c>
      <c r="G39" s="7">
        <f t="shared" si="16"/>
        <v>0</v>
      </c>
      <c r="H39" s="7">
        <f t="shared" si="16"/>
        <v>0</v>
      </c>
      <c r="I39" s="7">
        <f t="shared" si="16"/>
        <v>0</v>
      </c>
      <c r="J39" s="7">
        <f t="shared" si="1"/>
        <v>0</v>
      </c>
    </row>
    <row r="40" spans="1:10" ht="36" customHeight="1" x14ac:dyDescent="0.25">
      <c r="A40" s="24"/>
      <c r="B40" s="29"/>
      <c r="C40" s="28"/>
      <c r="D40" s="4" t="s">
        <v>19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f t="shared" si="1"/>
        <v>0</v>
      </c>
    </row>
    <row r="41" spans="1:10" ht="35.25" customHeight="1" x14ac:dyDescent="0.25">
      <c r="A41" s="24"/>
      <c r="B41" s="29"/>
      <c r="C41" s="28"/>
      <c r="D41" s="4" t="s">
        <v>20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f t="shared" si="1"/>
        <v>0</v>
      </c>
    </row>
    <row r="42" spans="1:10" ht="25.5" customHeight="1" x14ac:dyDescent="0.25">
      <c r="A42" s="25"/>
      <c r="B42" s="29"/>
      <c r="C42" s="28"/>
      <c r="D42" s="4" t="s">
        <v>21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f t="shared" si="1"/>
        <v>0</v>
      </c>
    </row>
    <row r="43" spans="1:10" ht="16.5" x14ac:dyDescent="0.25">
      <c r="A43" s="23" t="s">
        <v>23</v>
      </c>
      <c r="B43" s="30" t="s">
        <v>24</v>
      </c>
      <c r="C43" s="28" t="s">
        <v>17</v>
      </c>
      <c r="D43" s="4" t="s">
        <v>15</v>
      </c>
      <c r="E43" s="7">
        <f>SUM(E44:E47)</f>
        <v>33115.4</v>
      </c>
      <c r="F43" s="7">
        <f t="shared" ref="F43:I43" si="17">SUM(F44:F47)</f>
        <v>15524.4</v>
      </c>
      <c r="G43" s="7">
        <f t="shared" si="17"/>
        <v>15524.4</v>
      </c>
      <c r="H43" s="7">
        <f t="shared" si="17"/>
        <v>15524.4</v>
      </c>
      <c r="I43" s="7">
        <f t="shared" si="17"/>
        <v>15524.4</v>
      </c>
      <c r="J43" s="7">
        <f t="shared" si="1"/>
        <v>95213</v>
      </c>
    </row>
    <row r="44" spans="1:10" ht="32.25" customHeight="1" x14ac:dyDescent="0.25">
      <c r="A44" s="24"/>
      <c r="B44" s="30"/>
      <c r="C44" s="28"/>
      <c r="D44" s="4" t="s">
        <v>18</v>
      </c>
      <c r="E44" s="7">
        <f>E49</f>
        <v>15524.4</v>
      </c>
      <c r="F44" s="7">
        <f t="shared" ref="F44:I44" si="18">F49</f>
        <v>15524.4</v>
      </c>
      <c r="G44" s="7">
        <f t="shared" si="18"/>
        <v>15524.4</v>
      </c>
      <c r="H44" s="7">
        <f t="shared" si="18"/>
        <v>15524.4</v>
      </c>
      <c r="I44" s="7">
        <f t="shared" si="18"/>
        <v>15524.4</v>
      </c>
      <c r="J44" s="7">
        <f t="shared" si="1"/>
        <v>77622</v>
      </c>
    </row>
    <row r="45" spans="1:10" ht="36.75" customHeight="1" x14ac:dyDescent="0.25">
      <c r="A45" s="24"/>
      <c r="B45" s="30"/>
      <c r="C45" s="28"/>
      <c r="D45" s="4" t="s">
        <v>19</v>
      </c>
      <c r="E45" s="7">
        <f>E55</f>
        <v>17591</v>
      </c>
      <c r="F45" s="7">
        <f t="shared" ref="F45:I45" si="19">F55</f>
        <v>0</v>
      </c>
      <c r="G45" s="7">
        <f t="shared" si="19"/>
        <v>0</v>
      </c>
      <c r="H45" s="7">
        <f t="shared" si="19"/>
        <v>0</v>
      </c>
      <c r="I45" s="7">
        <f t="shared" si="19"/>
        <v>0</v>
      </c>
      <c r="J45" s="7">
        <f t="shared" si="1"/>
        <v>17591</v>
      </c>
    </row>
    <row r="46" spans="1:10" ht="22.5" customHeight="1" x14ac:dyDescent="0.25">
      <c r="A46" s="24"/>
      <c r="B46" s="30"/>
      <c r="C46" s="28"/>
      <c r="D46" s="4" t="s">
        <v>20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f t="shared" si="1"/>
        <v>0</v>
      </c>
    </row>
    <row r="47" spans="1:10" ht="30" customHeight="1" x14ac:dyDescent="0.25">
      <c r="A47" s="24"/>
      <c r="B47" s="30"/>
      <c r="C47" s="28"/>
      <c r="D47" s="4" t="s">
        <v>21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f t="shared" si="1"/>
        <v>0</v>
      </c>
    </row>
    <row r="48" spans="1:10" ht="16.5" x14ac:dyDescent="0.25">
      <c r="A48" s="24"/>
      <c r="B48" s="30"/>
      <c r="C48" s="28" t="s">
        <v>65</v>
      </c>
      <c r="D48" s="4" t="s">
        <v>15</v>
      </c>
      <c r="E48" s="7">
        <f>SUM(E49:E52)</f>
        <v>15524.4</v>
      </c>
      <c r="F48" s="7">
        <f t="shared" ref="F48:I48" si="20">SUM(F49:F52)</f>
        <v>15524.4</v>
      </c>
      <c r="G48" s="7">
        <f t="shared" si="20"/>
        <v>15524.4</v>
      </c>
      <c r="H48" s="7">
        <f t="shared" si="20"/>
        <v>15524.4</v>
      </c>
      <c r="I48" s="7">
        <f t="shared" si="20"/>
        <v>15524.4</v>
      </c>
      <c r="J48" s="7">
        <f t="shared" si="1"/>
        <v>77622</v>
      </c>
    </row>
    <row r="49" spans="1:10" ht="32.25" customHeight="1" x14ac:dyDescent="0.25">
      <c r="A49" s="24"/>
      <c r="B49" s="30"/>
      <c r="C49" s="28"/>
      <c r="D49" s="4" t="s">
        <v>18</v>
      </c>
      <c r="E49" s="7">
        <f>E59</f>
        <v>15524.4</v>
      </c>
      <c r="F49" s="7">
        <f t="shared" ref="F49:I49" si="21">F59</f>
        <v>15524.4</v>
      </c>
      <c r="G49" s="7">
        <f t="shared" si="21"/>
        <v>15524.4</v>
      </c>
      <c r="H49" s="7">
        <f t="shared" si="21"/>
        <v>15524.4</v>
      </c>
      <c r="I49" s="7">
        <f t="shared" si="21"/>
        <v>15524.4</v>
      </c>
      <c r="J49" s="7">
        <f t="shared" si="1"/>
        <v>77622</v>
      </c>
    </row>
    <row r="50" spans="1:10" ht="35.25" customHeight="1" x14ac:dyDescent="0.25">
      <c r="A50" s="24"/>
      <c r="B50" s="30"/>
      <c r="C50" s="28"/>
      <c r="D50" s="4" t="s">
        <v>19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f t="shared" si="1"/>
        <v>0</v>
      </c>
    </row>
    <row r="51" spans="1:10" ht="33" customHeight="1" x14ac:dyDescent="0.25">
      <c r="A51" s="24"/>
      <c r="B51" s="30"/>
      <c r="C51" s="28"/>
      <c r="D51" s="4" t="s">
        <v>20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f t="shared" si="1"/>
        <v>0</v>
      </c>
    </row>
    <row r="52" spans="1:10" ht="30" customHeight="1" x14ac:dyDescent="0.25">
      <c r="A52" s="24"/>
      <c r="B52" s="30"/>
      <c r="C52" s="28"/>
      <c r="D52" s="4" t="s">
        <v>21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f t="shared" si="1"/>
        <v>0</v>
      </c>
    </row>
    <row r="53" spans="1:10" ht="16.5" x14ac:dyDescent="0.25">
      <c r="A53" s="24"/>
      <c r="B53" s="29"/>
      <c r="C53" s="28" t="s">
        <v>22</v>
      </c>
      <c r="D53" s="4" t="s">
        <v>15</v>
      </c>
      <c r="E53" s="7">
        <f>SUM(E54:E57)</f>
        <v>17591</v>
      </c>
      <c r="F53" s="7">
        <f t="shared" ref="F53:I53" si="22">SUM(F54:F57)</f>
        <v>0</v>
      </c>
      <c r="G53" s="7">
        <f t="shared" si="22"/>
        <v>0</v>
      </c>
      <c r="H53" s="7">
        <f t="shared" si="22"/>
        <v>0</v>
      </c>
      <c r="I53" s="7">
        <f t="shared" si="22"/>
        <v>0</v>
      </c>
      <c r="J53" s="7">
        <f t="shared" si="1"/>
        <v>17591</v>
      </c>
    </row>
    <row r="54" spans="1:10" ht="25.5" customHeight="1" x14ac:dyDescent="0.25">
      <c r="A54" s="24"/>
      <c r="B54" s="29"/>
      <c r="C54" s="28"/>
      <c r="D54" s="4" t="s">
        <v>18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f t="shared" si="1"/>
        <v>0</v>
      </c>
    </row>
    <row r="55" spans="1:10" ht="30.75" customHeight="1" x14ac:dyDescent="0.25">
      <c r="A55" s="24"/>
      <c r="B55" s="29"/>
      <c r="C55" s="28"/>
      <c r="D55" s="4" t="s">
        <v>19</v>
      </c>
      <c r="E55" s="7">
        <f>E65</f>
        <v>17591</v>
      </c>
      <c r="F55" s="7">
        <f t="shared" ref="F55:I55" si="23">F65</f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1"/>
        <v>17591</v>
      </c>
    </row>
    <row r="56" spans="1:10" ht="33.75" customHeight="1" x14ac:dyDescent="0.25">
      <c r="A56" s="24"/>
      <c r="B56" s="29"/>
      <c r="C56" s="28"/>
      <c r="D56" s="4" t="s">
        <v>20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f t="shared" si="1"/>
        <v>0</v>
      </c>
    </row>
    <row r="57" spans="1:10" ht="27.75" customHeight="1" x14ac:dyDescent="0.25">
      <c r="A57" s="25"/>
      <c r="B57" s="29"/>
      <c r="C57" s="28"/>
      <c r="D57" s="4" t="s">
        <v>21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f t="shared" si="1"/>
        <v>0</v>
      </c>
    </row>
    <row r="58" spans="1:10" ht="16.5" x14ac:dyDescent="0.25">
      <c r="A58" s="29" t="s">
        <v>25</v>
      </c>
      <c r="B58" s="29" t="s">
        <v>26</v>
      </c>
      <c r="C58" s="28" t="s">
        <v>65</v>
      </c>
      <c r="D58" s="4" t="s">
        <v>15</v>
      </c>
      <c r="E58" s="7">
        <f>SUM(E59:E62)</f>
        <v>15524.4</v>
      </c>
      <c r="F58" s="7">
        <f t="shared" ref="F58:I58" si="24">SUM(F59:F62)</f>
        <v>15524.4</v>
      </c>
      <c r="G58" s="7">
        <f t="shared" si="24"/>
        <v>15524.4</v>
      </c>
      <c r="H58" s="7">
        <f t="shared" si="24"/>
        <v>15524.4</v>
      </c>
      <c r="I58" s="7">
        <f t="shared" si="24"/>
        <v>15524.4</v>
      </c>
      <c r="J58" s="7">
        <f t="shared" si="1"/>
        <v>77622</v>
      </c>
    </row>
    <row r="59" spans="1:10" ht="34.5" customHeight="1" x14ac:dyDescent="0.25">
      <c r="A59" s="29"/>
      <c r="B59" s="29"/>
      <c r="C59" s="28"/>
      <c r="D59" s="4" t="s">
        <v>18</v>
      </c>
      <c r="E59" s="7">
        <v>15524.4</v>
      </c>
      <c r="F59" s="7">
        <v>15524.4</v>
      </c>
      <c r="G59" s="7">
        <v>15524.4</v>
      </c>
      <c r="H59" s="7">
        <v>15524.4</v>
      </c>
      <c r="I59" s="7">
        <v>15524.4</v>
      </c>
      <c r="J59" s="7">
        <f t="shared" si="1"/>
        <v>77622</v>
      </c>
    </row>
    <row r="60" spans="1:10" ht="33" customHeight="1" x14ac:dyDescent="0.25">
      <c r="A60" s="29"/>
      <c r="B60" s="29"/>
      <c r="C60" s="28"/>
      <c r="D60" s="4" t="s">
        <v>19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f t="shared" si="1"/>
        <v>0</v>
      </c>
    </row>
    <row r="61" spans="1:10" ht="27" customHeight="1" x14ac:dyDescent="0.25">
      <c r="A61" s="29"/>
      <c r="B61" s="29"/>
      <c r="C61" s="28"/>
      <c r="D61" s="4" t="s">
        <v>20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f t="shared" si="1"/>
        <v>0</v>
      </c>
    </row>
    <row r="62" spans="1:10" ht="27" customHeight="1" x14ac:dyDescent="0.25">
      <c r="A62" s="29"/>
      <c r="B62" s="29"/>
      <c r="C62" s="28"/>
      <c r="D62" s="4" t="s">
        <v>21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f t="shared" si="1"/>
        <v>0</v>
      </c>
    </row>
    <row r="63" spans="1:10" ht="16.5" x14ac:dyDescent="0.25">
      <c r="A63" s="29" t="s">
        <v>27</v>
      </c>
      <c r="B63" s="29" t="s">
        <v>28</v>
      </c>
      <c r="C63" s="28" t="s">
        <v>22</v>
      </c>
      <c r="D63" s="4" t="s">
        <v>15</v>
      </c>
      <c r="E63" s="7">
        <f>SUM(E64:E67)</f>
        <v>17591</v>
      </c>
      <c r="F63" s="7">
        <f t="shared" ref="F63:I63" si="25">SUM(F64:F67)</f>
        <v>0</v>
      </c>
      <c r="G63" s="7">
        <f t="shared" si="25"/>
        <v>0</v>
      </c>
      <c r="H63" s="7">
        <f t="shared" si="25"/>
        <v>0</v>
      </c>
      <c r="I63" s="7">
        <f t="shared" si="25"/>
        <v>0</v>
      </c>
      <c r="J63" s="7">
        <f t="shared" si="1"/>
        <v>17591</v>
      </c>
    </row>
    <row r="64" spans="1:10" ht="30.75" customHeight="1" x14ac:dyDescent="0.25">
      <c r="A64" s="29"/>
      <c r="B64" s="29"/>
      <c r="C64" s="28"/>
      <c r="D64" s="4" t="s">
        <v>18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f t="shared" si="1"/>
        <v>0</v>
      </c>
    </row>
    <row r="65" spans="1:10" ht="32.25" customHeight="1" x14ac:dyDescent="0.25">
      <c r="A65" s="29"/>
      <c r="B65" s="29"/>
      <c r="C65" s="28"/>
      <c r="D65" s="4" t="s">
        <v>19</v>
      </c>
      <c r="E65" s="7">
        <v>17591</v>
      </c>
      <c r="F65" s="7">
        <v>0</v>
      </c>
      <c r="G65" s="7">
        <v>0</v>
      </c>
      <c r="H65" s="7">
        <v>0</v>
      </c>
      <c r="I65" s="7">
        <v>0</v>
      </c>
      <c r="J65" s="7">
        <f t="shared" si="1"/>
        <v>17591</v>
      </c>
    </row>
    <row r="66" spans="1:10" ht="30" customHeight="1" x14ac:dyDescent="0.25">
      <c r="A66" s="29"/>
      <c r="B66" s="29"/>
      <c r="C66" s="28"/>
      <c r="D66" s="4" t="s">
        <v>20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f t="shared" si="1"/>
        <v>0</v>
      </c>
    </row>
    <row r="67" spans="1:10" ht="29.25" customHeight="1" x14ac:dyDescent="0.25">
      <c r="A67" s="29"/>
      <c r="B67" s="29"/>
      <c r="C67" s="28"/>
      <c r="D67" s="4" t="s">
        <v>21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f t="shared" si="1"/>
        <v>0</v>
      </c>
    </row>
    <row r="68" spans="1:10" ht="16.5" x14ac:dyDescent="0.25">
      <c r="A68" s="29" t="s">
        <v>29</v>
      </c>
      <c r="B68" s="30" t="s">
        <v>30</v>
      </c>
      <c r="C68" s="28" t="s">
        <v>17</v>
      </c>
      <c r="D68" s="4" t="s">
        <v>15</v>
      </c>
      <c r="E68" s="7">
        <f>SUM(E69:E72)</f>
        <v>36963.1</v>
      </c>
      <c r="F68" s="7">
        <f t="shared" ref="F68:I68" si="26">SUM(F69:F72)</f>
        <v>6380.7</v>
      </c>
      <c r="G68" s="7">
        <f t="shared" si="26"/>
        <v>6380.7</v>
      </c>
      <c r="H68" s="7">
        <f t="shared" si="26"/>
        <v>6380.7</v>
      </c>
      <c r="I68" s="7">
        <f t="shared" si="26"/>
        <v>6380.7</v>
      </c>
      <c r="J68" s="7">
        <f t="shared" si="1"/>
        <v>62485.899999999987</v>
      </c>
    </row>
    <row r="69" spans="1:10" ht="27" customHeight="1" x14ac:dyDescent="0.25">
      <c r="A69" s="29"/>
      <c r="B69" s="30"/>
      <c r="C69" s="28"/>
      <c r="D69" s="4" t="s">
        <v>18</v>
      </c>
      <c r="E69" s="7">
        <f>E74</f>
        <v>6380.7</v>
      </c>
      <c r="F69" s="7">
        <f t="shared" ref="F69:I69" si="27">F74</f>
        <v>6380.7</v>
      </c>
      <c r="G69" s="7">
        <f t="shared" si="27"/>
        <v>6380.7</v>
      </c>
      <c r="H69" s="7">
        <f t="shared" si="27"/>
        <v>6380.7</v>
      </c>
      <c r="I69" s="7">
        <f t="shared" si="27"/>
        <v>6380.7</v>
      </c>
      <c r="J69" s="7">
        <f t="shared" si="1"/>
        <v>31903.5</v>
      </c>
    </row>
    <row r="70" spans="1:10" ht="37.5" customHeight="1" x14ac:dyDescent="0.25">
      <c r="A70" s="29"/>
      <c r="B70" s="30"/>
      <c r="C70" s="28"/>
      <c r="D70" s="4" t="s">
        <v>19</v>
      </c>
      <c r="E70" s="7">
        <f>E75</f>
        <v>305.8</v>
      </c>
      <c r="F70" s="7">
        <f t="shared" ref="F70:H70" si="28">F75</f>
        <v>0</v>
      </c>
      <c r="G70" s="7">
        <f t="shared" si="28"/>
        <v>0</v>
      </c>
      <c r="H70" s="7">
        <f t="shared" si="28"/>
        <v>0</v>
      </c>
      <c r="I70" s="7">
        <v>0</v>
      </c>
      <c r="J70" s="7">
        <f t="shared" si="1"/>
        <v>305.8</v>
      </c>
    </row>
    <row r="71" spans="1:10" ht="30.75" customHeight="1" x14ac:dyDescent="0.25">
      <c r="A71" s="29"/>
      <c r="B71" s="30"/>
      <c r="C71" s="28"/>
      <c r="D71" s="4" t="s">
        <v>20</v>
      </c>
      <c r="E71" s="7">
        <f>E76</f>
        <v>30276.6</v>
      </c>
      <c r="F71" s="7">
        <f t="shared" ref="F71:I71" si="29">F76</f>
        <v>0</v>
      </c>
      <c r="G71" s="7">
        <f t="shared" si="29"/>
        <v>0</v>
      </c>
      <c r="H71" s="7">
        <f t="shared" si="29"/>
        <v>0</v>
      </c>
      <c r="I71" s="7">
        <f t="shared" si="29"/>
        <v>0</v>
      </c>
      <c r="J71" s="7">
        <f t="shared" si="1"/>
        <v>30276.6</v>
      </c>
    </row>
    <row r="72" spans="1:10" ht="30.75" customHeight="1" x14ac:dyDescent="0.25">
      <c r="A72" s="29"/>
      <c r="B72" s="30"/>
      <c r="C72" s="28"/>
      <c r="D72" s="4" t="s">
        <v>21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f t="shared" si="1"/>
        <v>0</v>
      </c>
    </row>
    <row r="73" spans="1:10" ht="16.5" x14ac:dyDescent="0.25">
      <c r="A73" s="29"/>
      <c r="B73" s="30"/>
      <c r="C73" s="28" t="s">
        <v>65</v>
      </c>
      <c r="D73" s="4" t="s">
        <v>15</v>
      </c>
      <c r="E73" s="7">
        <f>SUM(E74:E77)</f>
        <v>36963.1</v>
      </c>
      <c r="F73" s="7">
        <f t="shared" ref="F73:I73" si="30">SUM(F74:F77)</f>
        <v>6380.7</v>
      </c>
      <c r="G73" s="7">
        <f t="shared" si="30"/>
        <v>6380.7</v>
      </c>
      <c r="H73" s="7">
        <f t="shared" si="30"/>
        <v>6380.7</v>
      </c>
      <c r="I73" s="7">
        <f t="shared" si="30"/>
        <v>6380.7</v>
      </c>
      <c r="J73" s="7">
        <f t="shared" si="1"/>
        <v>62485.899999999987</v>
      </c>
    </row>
    <row r="74" spans="1:10" ht="36.75" customHeight="1" x14ac:dyDescent="0.25">
      <c r="A74" s="29"/>
      <c r="B74" s="30"/>
      <c r="C74" s="28"/>
      <c r="D74" s="4" t="s">
        <v>18</v>
      </c>
      <c r="E74" s="7">
        <f>E79</f>
        <v>6380.7</v>
      </c>
      <c r="F74" s="7">
        <f t="shared" ref="F74:I74" si="31">F79</f>
        <v>6380.7</v>
      </c>
      <c r="G74" s="7">
        <f t="shared" si="31"/>
        <v>6380.7</v>
      </c>
      <c r="H74" s="7">
        <f t="shared" si="31"/>
        <v>6380.7</v>
      </c>
      <c r="I74" s="7">
        <f t="shared" si="31"/>
        <v>6380.7</v>
      </c>
      <c r="J74" s="7">
        <f t="shared" si="1"/>
        <v>31903.5</v>
      </c>
    </row>
    <row r="75" spans="1:10" ht="31.5" customHeight="1" x14ac:dyDescent="0.25">
      <c r="A75" s="29"/>
      <c r="B75" s="30"/>
      <c r="C75" s="28"/>
      <c r="D75" s="4" t="s">
        <v>19</v>
      </c>
      <c r="E75" s="7">
        <f>E80</f>
        <v>305.8</v>
      </c>
      <c r="F75" s="7">
        <f t="shared" ref="F75:I75" si="32">F80</f>
        <v>0</v>
      </c>
      <c r="G75" s="7">
        <f t="shared" si="32"/>
        <v>0</v>
      </c>
      <c r="H75" s="7">
        <f t="shared" si="32"/>
        <v>0</v>
      </c>
      <c r="I75" s="7">
        <f t="shared" si="32"/>
        <v>0</v>
      </c>
      <c r="J75" s="7">
        <f t="shared" si="1"/>
        <v>305.8</v>
      </c>
    </row>
    <row r="76" spans="1:10" ht="28.5" customHeight="1" x14ac:dyDescent="0.25">
      <c r="A76" s="29"/>
      <c r="B76" s="30"/>
      <c r="C76" s="28"/>
      <c r="D76" s="4" t="s">
        <v>20</v>
      </c>
      <c r="E76" s="7">
        <f>E81</f>
        <v>30276.6</v>
      </c>
      <c r="F76" s="7">
        <f t="shared" ref="F76:I76" si="33">F81</f>
        <v>0</v>
      </c>
      <c r="G76" s="7">
        <f t="shared" si="33"/>
        <v>0</v>
      </c>
      <c r="H76" s="7">
        <f t="shared" si="33"/>
        <v>0</v>
      </c>
      <c r="I76" s="7">
        <f t="shared" si="33"/>
        <v>0</v>
      </c>
      <c r="J76" s="7">
        <f t="shared" si="1"/>
        <v>30276.6</v>
      </c>
    </row>
    <row r="77" spans="1:10" ht="30.75" customHeight="1" x14ac:dyDescent="0.25">
      <c r="A77" s="29"/>
      <c r="B77" s="30"/>
      <c r="C77" s="28"/>
      <c r="D77" s="4" t="s">
        <v>21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f t="shared" si="1"/>
        <v>0</v>
      </c>
    </row>
    <row r="78" spans="1:10" ht="27.75" customHeight="1" x14ac:dyDescent="0.25">
      <c r="A78" s="29" t="s">
        <v>31</v>
      </c>
      <c r="B78" s="29" t="s">
        <v>32</v>
      </c>
      <c r="C78" s="28" t="s">
        <v>65</v>
      </c>
      <c r="D78" s="4" t="s">
        <v>15</v>
      </c>
      <c r="E78" s="7">
        <f>SUM(E79:E82)</f>
        <v>36963.1</v>
      </c>
      <c r="F78" s="7">
        <f t="shared" ref="F78:I78" si="34">SUM(F79:F82)</f>
        <v>6380.7</v>
      </c>
      <c r="G78" s="7">
        <f t="shared" si="34"/>
        <v>6380.7</v>
      </c>
      <c r="H78" s="7">
        <f t="shared" si="34"/>
        <v>6380.7</v>
      </c>
      <c r="I78" s="7">
        <f t="shared" si="34"/>
        <v>6380.7</v>
      </c>
      <c r="J78" s="7">
        <f t="shared" ref="J78:J141" si="35">SUM(E78:I78)</f>
        <v>62485.899999999987</v>
      </c>
    </row>
    <row r="79" spans="1:10" ht="24" customHeight="1" x14ac:dyDescent="0.25">
      <c r="A79" s="29"/>
      <c r="B79" s="29"/>
      <c r="C79" s="28"/>
      <c r="D79" s="4" t="s">
        <v>18</v>
      </c>
      <c r="E79" s="7">
        <f>6380.7</f>
        <v>6380.7</v>
      </c>
      <c r="F79" s="7">
        <f t="shared" ref="F79:I79" si="36">6380.7</f>
        <v>6380.7</v>
      </c>
      <c r="G79" s="7">
        <f t="shared" si="36"/>
        <v>6380.7</v>
      </c>
      <c r="H79" s="7">
        <f t="shared" si="36"/>
        <v>6380.7</v>
      </c>
      <c r="I79" s="7">
        <f t="shared" si="36"/>
        <v>6380.7</v>
      </c>
      <c r="J79" s="7">
        <f t="shared" si="35"/>
        <v>31903.5</v>
      </c>
    </row>
    <row r="80" spans="1:10" ht="33.75" customHeight="1" x14ac:dyDescent="0.25">
      <c r="A80" s="29"/>
      <c r="B80" s="29"/>
      <c r="C80" s="28"/>
      <c r="D80" s="4" t="s">
        <v>19</v>
      </c>
      <c r="E80" s="7">
        <f>E85</f>
        <v>305.8</v>
      </c>
      <c r="F80" s="7">
        <v>0</v>
      </c>
      <c r="G80" s="7">
        <v>0</v>
      </c>
      <c r="H80" s="7">
        <v>0</v>
      </c>
      <c r="I80" s="7">
        <v>0</v>
      </c>
      <c r="J80" s="7">
        <f t="shared" si="35"/>
        <v>305.8</v>
      </c>
    </row>
    <row r="81" spans="1:10" ht="23.25" customHeight="1" x14ac:dyDescent="0.25">
      <c r="A81" s="29"/>
      <c r="B81" s="29"/>
      <c r="C81" s="28"/>
      <c r="D81" s="4" t="s">
        <v>20</v>
      </c>
      <c r="E81" s="7">
        <f>E86</f>
        <v>30276.6</v>
      </c>
      <c r="F81" s="7">
        <v>0</v>
      </c>
      <c r="G81" s="7">
        <v>0</v>
      </c>
      <c r="H81" s="7">
        <v>0</v>
      </c>
      <c r="I81" s="7">
        <v>0</v>
      </c>
      <c r="J81" s="7">
        <f t="shared" si="35"/>
        <v>30276.6</v>
      </c>
    </row>
    <row r="82" spans="1:10" ht="36" customHeight="1" x14ac:dyDescent="0.25">
      <c r="A82" s="29"/>
      <c r="B82" s="29"/>
      <c r="C82" s="28"/>
      <c r="D82" s="4" t="s">
        <v>21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f t="shared" si="35"/>
        <v>0</v>
      </c>
    </row>
    <row r="83" spans="1:10" ht="16.5" x14ac:dyDescent="0.25">
      <c r="A83" s="29" t="s">
        <v>33</v>
      </c>
      <c r="B83" s="29" t="s">
        <v>34</v>
      </c>
      <c r="C83" s="28" t="s">
        <v>65</v>
      </c>
      <c r="D83" s="4" t="s">
        <v>15</v>
      </c>
      <c r="E83" s="7">
        <f>SUM(E84:E87)</f>
        <v>30582.399999999998</v>
      </c>
      <c r="F83" s="7">
        <f t="shared" ref="F83:I83" si="37">SUM(F84:F87)</f>
        <v>0</v>
      </c>
      <c r="G83" s="7">
        <f t="shared" si="37"/>
        <v>0</v>
      </c>
      <c r="H83" s="7">
        <f t="shared" si="37"/>
        <v>0</v>
      </c>
      <c r="I83" s="7">
        <f t="shared" si="37"/>
        <v>0</v>
      </c>
      <c r="J83" s="7">
        <f t="shared" si="35"/>
        <v>30582.399999999998</v>
      </c>
    </row>
    <row r="84" spans="1:10" ht="32.25" customHeight="1" x14ac:dyDescent="0.25">
      <c r="A84" s="29"/>
      <c r="B84" s="29"/>
      <c r="C84" s="28"/>
      <c r="D84" s="4" t="s">
        <v>18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f t="shared" si="35"/>
        <v>0</v>
      </c>
    </row>
    <row r="85" spans="1:10" ht="36.75" customHeight="1" x14ac:dyDescent="0.25">
      <c r="A85" s="29"/>
      <c r="B85" s="29"/>
      <c r="C85" s="28"/>
      <c r="D85" s="4" t="s">
        <v>19</v>
      </c>
      <c r="E85" s="7">
        <v>305.8</v>
      </c>
      <c r="F85" s="7">
        <v>0</v>
      </c>
      <c r="G85" s="7">
        <v>0</v>
      </c>
      <c r="H85" s="7">
        <v>0</v>
      </c>
      <c r="I85" s="7">
        <v>0</v>
      </c>
      <c r="J85" s="7">
        <f t="shared" si="35"/>
        <v>305.8</v>
      </c>
    </row>
    <row r="86" spans="1:10" ht="27.75" customHeight="1" x14ac:dyDescent="0.25">
      <c r="A86" s="29"/>
      <c r="B86" s="29"/>
      <c r="C86" s="28"/>
      <c r="D86" s="4" t="s">
        <v>20</v>
      </c>
      <c r="E86" s="7">
        <v>30276.6</v>
      </c>
      <c r="F86" s="7"/>
      <c r="G86" s="7"/>
      <c r="H86" s="7"/>
      <c r="I86" s="7"/>
      <c r="J86" s="7">
        <f t="shared" si="35"/>
        <v>30276.6</v>
      </c>
    </row>
    <row r="87" spans="1:10" ht="27.75" customHeight="1" x14ac:dyDescent="0.25">
      <c r="A87" s="29"/>
      <c r="B87" s="29"/>
      <c r="C87" s="28"/>
      <c r="D87" s="4" t="s">
        <v>21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f t="shared" si="35"/>
        <v>0</v>
      </c>
    </row>
    <row r="88" spans="1:10" ht="16.5" x14ac:dyDescent="0.25">
      <c r="A88" s="29" t="s">
        <v>35</v>
      </c>
      <c r="B88" s="30" t="s">
        <v>36</v>
      </c>
      <c r="C88" s="28" t="s">
        <v>17</v>
      </c>
      <c r="D88" s="4" t="s">
        <v>15</v>
      </c>
      <c r="E88" s="7">
        <f>SUM(E89:E92)</f>
        <v>54073.2</v>
      </c>
      <c r="F88" s="7">
        <f t="shared" ref="F88:I88" si="38">SUM(F89:F92)</f>
        <v>52534.7</v>
      </c>
      <c r="G88" s="7">
        <f t="shared" si="38"/>
        <v>52534.7</v>
      </c>
      <c r="H88" s="7">
        <f t="shared" si="38"/>
        <v>52534.7</v>
      </c>
      <c r="I88" s="7">
        <f t="shared" si="38"/>
        <v>52534.7</v>
      </c>
      <c r="J88" s="7">
        <f t="shared" si="35"/>
        <v>264212</v>
      </c>
    </row>
    <row r="89" spans="1:10" ht="36.75" customHeight="1" x14ac:dyDescent="0.25">
      <c r="A89" s="29"/>
      <c r="B89" s="30"/>
      <c r="C89" s="28"/>
      <c r="D89" s="4" t="s">
        <v>18</v>
      </c>
      <c r="E89" s="7">
        <f>E94</f>
        <v>53070.2</v>
      </c>
      <c r="F89" s="7">
        <f t="shared" ref="F89:I89" si="39">F94</f>
        <v>52017.7</v>
      </c>
      <c r="G89" s="7">
        <f t="shared" si="39"/>
        <v>52017.7</v>
      </c>
      <c r="H89" s="7">
        <f t="shared" si="39"/>
        <v>52017.7</v>
      </c>
      <c r="I89" s="7">
        <f t="shared" si="39"/>
        <v>52017.7</v>
      </c>
      <c r="J89" s="7">
        <f t="shared" si="35"/>
        <v>261141</v>
      </c>
    </row>
    <row r="90" spans="1:10" ht="39.75" customHeight="1" x14ac:dyDescent="0.25">
      <c r="A90" s="29"/>
      <c r="B90" s="30"/>
      <c r="C90" s="28"/>
      <c r="D90" s="4" t="s">
        <v>19</v>
      </c>
      <c r="E90" s="7">
        <f>E95</f>
        <v>1003</v>
      </c>
      <c r="F90" s="7">
        <f t="shared" ref="F90:I90" si="40">F95</f>
        <v>517</v>
      </c>
      <c r="G90" s="7">
        <f t="shared" si="40"/>
        <v>517</v>
      </c>
      <c r="H90" s="7">
        <f t="shared" si="40"/>
        <v>517</v>
      </c>
      <c r="I90" s="7">
        <f t="shared" si="40"/>
        <v>517</v>
      </c>
      <c r="J90" s="7">
        <f t="shared" si="35"/>
        <v>3071</v>
      </c>
    </row>
    <row r="91" spans="1:10" ht="29.25" customHeight="1" x14ac:dyDescent="0.25">
      <c r="A91" s="29"/>
      <c r="B91" s="30"/>
      <c r="C91" s="28"/>
      <c r="D91" s="4" t="s">
        <v>20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f t="shared" si="35"/>
        <v>0</v>
      </c>
    </row>
    <row r="92" spans="1:10" ht="30" customHeight="1" x14ac:dyDescent="0.25">
      <c r="A92" s="29"/>
      <c r="B92" s="30"/>
      <c r="C92" s="28"/>
      <c r="D92" s="4" t="s">
        <v>21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f t="shared" si="35"/>
        <v>0</v>
      </c>
    </row>
    <row r="93" spans="1:10" ht="16.5" x14ac:dyDescent="0.25">
      <c r="A93" s="29"/>
      <c r="B93" s="30"/>
      <c r="C93" s="28" t="s">
        <v>65</v>
      </c>
      <c r="D93" s="4" t="s">
        <v>15</v>
      </c>
      <c r="E93" s="7">
        <f>SUM(E94:E97)</f>
        <v>54073.2</v>
      </c>
      <c r="F93" s="7">
        <f t="shared" ref="F93:I93" si="41">SUM(F94:F97)</f>
        <v>52534.7</v>
      </c>
      <c r="G93" s="7">
        <f t="shared" si="41"/>
        <v>52534.7</v>
      </c>
      <c r="H93" s="7">
        <f t="shared" si="41"/>
        <v>52534.7</v>
      </c>
      <c r="I93" s="7">
        <f t="shared" si="41"/>
        <v>52534.7</v>
      </c>
      <c r="J93" s="7">
        <f t="shared" si="35"/>
        <v>264212</v>
      </c>
    </row>
    <row r="94" spans="1:10" ht="24" customHeight="1" x14ac:dyDescent="0.25">
      <c r="A94" s="29"/>
      <c r="B94" s="30"/>
      <c r="C94" s="28"/>
      <c r="D94" s="4" t="s">
        <v>18</v>
      </c>
      <c r="E94" s="7">
        <f>E99</f>
        <v>53070.2</v>
      </c>
      <c r="F94" s="7">
        <f t="shared" ref="F94:I94" si="42">F99</f>
        <v>52017.7</v>
      </c>
      <c r="G94" s="7">
        <f t="shared" si="42"/>
        <v>52017.7</v>
      </c>
      <c r="H94" s="7">
        <f t="shared" si="42"/>
        <v>52017.7</v>
      </c>
      <c r="I94" s="7">
        <f t="shared" si="42"/>
        <v>52017.7</v>
      </c>
      <c r="J94" s="7">
        <f t="shared" si="35"/>
        <v>261141</v>
      </c>
    </row>
    <row r="95" spans="1:10" ht="38.25" customHeight="1" x14ac:dyDescent="0.25">
      <c r="A95" s="29"/>
      <c r="B95" s="30"/>
      <c r="C95" s="28"/>
      <c r="D95" s="4" t="s">
        <v>19</v>
      </c>
      <c r="E95" s="7">
        <f>E100</f>
        <v>1003</v>
      </c>
      <c r="F95" s="7">
        <f t="shared" ref="F95:I95" si="43">F100</f>
        <v>517</v>
      </c>
      <c r="G95" s="7">
        <f t="shared" si="43"/>
        <v>517</v>
      </c>
      <c r="H95" s="7">
        <f t="shared" si="43"/>
        <v>517</v>
      </c>
      <c r="I95" s="7">
        <f t="shared" si="43"/>
        <v>517</v>
      </c>
      <c r="J95" s="7">
        <f t="shared" si="35"/>
        <v>3071</v>
      </c>
    </row>
    <row r="96" spans="1:10" ht="30" customHeight="1" x14ac:dyDescent="0.25">
      <c r="A96" s="29"/>
      <c r="B96" s="30"/>
      <c r="C96" s="28"/>
      <c r="D96" s="4" t="s">
        <v>20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f t="shared" si="35"/>
        <v>0</v>
      </c>
    </row>
    <row r="97" spans="1:10" ht="24.75" customHeight="1" x14ac:dyDescent="0.25">
      <c r="A97" s="29"/>
      <c r="B97" s="30"/>
      <c r="C97" s="28"/>
      <c r="D97" s="4" t="s">
        <v>21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f t="shared" si="35"/>
        <v>0</v>
      </c>
    </row>
    <row r="98" spans="1:10" ht="16.5" x14ac:dyDescent="0.25">
      <c r="A98" s="29" t="s">
        <v>37</v>
      </c>
      <c r="B98" s="29" t="s">
        <v>38</v>
      </c>
      <c r="C98" s="28" t="s">
        <v>65</v>
      </c>
      <c r="D98" s="4" t="s">
        <v>15</v>
      </c>
      <c r="E98" s="7">
        <f>SUM(E99:E102)</f>
        <v>54073.2</v>
      </c>
      <c r="F98" s="7">
        <f t="shared" ref="F98:I98" si="44">SUM(F99:F102)</f>
        <v>52534.7</v>
      </c>
      <c r="G98" s="7">
        <f t="shared" si="44"/>
        <v>52534.7</v>
      </c>
      <c r="H98" s="7">
        <f t="shared" si="44"/>
        <v>52534.7</v>
      </c>
      <c r="I98" s="7">
        <f t="shared" si="44"/>
        <v>52534.7</v>
      </c>
      <c r="J98" s="7">
        <f t="shared" si="35"/>
        <v>264212</v>
      </c>
    </row>
    <row r="99" spans="1:10" ht="33" customHeight="1" x14ac:dyDescent="0.25">
      <c r="A99" s="29"/>
      <c r="B99" s="29"/>
      <c r="C99" s="28"/>
      <c r="D99" s="4" t="s">
        <v>18</v>
      </c>
      <c r="E99" s="7">
        <f>52817.7+52.5+200</f>
        <v>53070.2</v>
      </c>
      <c r="F99" s="7">
        <f>51817.7+200</f>
        <v>52017.7</v>
      </c>
      <c r="G99" s="7">
        <f t="shared" ref="G99:I99" si="45">51817.7+200</f>
        <v>52017.7</v>
      </c>
      <c r="H99" s="7">
        <f t="shared" si="45"/>
        <v>52017.7</v>
      </c>
      <c r="I99" s="7">
        <f t="shared" si="45"/>
        <v>52017.7</v>
      </c>
      <c r="J99" s="7">
        <f t="shared" si="35"/>
        <v>261141</v>
      </c>
    </row>
    <row r="100" spans="1:10" ht="39" customHeight="1" x14ac:dyDescent="0.25">
      <c r="A100" s="29"/>
      <c r="B100" s="29"/>
      <c r="C100" s="28"/>
      <c r="D100" s="4" t="s">
        <v>19</v>
      </c>
      <c r="E100" s="7">
        <f>793+210</f>
        <v>1003</v>
      </c>
      <c r="F100" s="7">
        <f>517</f>
        <v>517</v>
      </c>
      <c r="G100" s="7">
        <f>517</f>
        <v>517</v>
      </c>
      <c r="H100" s="7">
        <f>517</f>
        <v>517</v>
      </c>
      <c r="I100" s="7">
        <f>517</f>
        <v>517</v>
      </c>
      <c r="J100" s="7">
        <f t="shared" si="35"/>
        <v>3071</v>
      </c>
    </row>
    <row r="101" spans="1:10" ht="34.5" customHeight="1" x14ac:dyDescent="0.25">
      <c r="A101" s="29"/>
      <c r="B101" s="29"/>
      <c r="C101" s="28"/>
      <c r="D101" s="4" t="s">
        <v>20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f t="shared" si="35"/>
        <v>0</v>
      </c>
    </row>
    <row r="102" spans="1:10" ht="30.75" customHeight="1" x14ac:dyDescent="0.25">
      <c r="A102" s="29"/>
      <c r="B102" s="29"/>
      <c r="C102" s="28"/>
      <c r="D102" s="4" t="s">
        <v>21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f t="shared" si="35"/>
        <v>0</v>
      </c>
    </row>
    <row r="103" spans="1:10" ht="16.5" x14ac:dyDescent="0.25">
      <c r="A103" s="23" t="s">
        <v>39</v>
      </c>
      <c r="B103" s="30" t="s">
        <v>40</v>
      </c>
      <c r="C103" s="28" t="s">
        <v>17</v>
      </c>
      <c r="D103" s="4" t="s">
        <v>15</v>
      </c>
      <c r="E103" s="7">
        <f>SUM(E104:E107)</f>
        <v>43748.700000000004</v>
      </c>
      <c r="F103" s="7">
        <f t="shared" ref="F103:I103" si="46">SUM(F104:F107)</f>
        <v>37317.300000000003</v>
      </c>
      <c r="G103" s="7">
        <f t="shared" si="46"/>
        <v>37317.300000000003</v>
      </c>
      <c r="H103" s="7">
        <f t="shared" si="46"/>
        <v>37317.300000000003</v>
      </c>
      <c r="I103" s="7">
        <f t="shared" si="46"/>
        <v>37317.300000000003</v>
      </c>
      <c r="J103" s="7">
        <f t="shared" si="35"/>
        <v>193017.90000000002</v>
      </c>
    </row>
    <row r="104" spans="1:10" ht="28.5" customHeight="1" x14ac:dyDescent="0.25">
      <c r="A104" s="24"/>
      <c r="B104" s="30"/>
      <c r="C104" s="28"/>
      <c r="D104" s="4" t="s">
        <v>18</v>
      </c>
      <c r="E104" s="7">
        <f>E109+E119+E124+E129</f>
        <v>43748.700000000004</v>
      </c>
      <c r="F104" s="7">
        <f t="shared" ref="F104:I104" si="47">F109+F119+F124+F129</f>
        <v>37317.300000000003</v>
      </c>
      <c r="G104" s="7">
        <f t="shared" si="47"/>
        <v>37317.300000000003</v>
      </c>
      <c r="H104" s="7">
        <f t="shared" si="47"/>
        <v>37317.300000000003</v>
      </c>
      <c r="I104" s="7">
        <f t="shared" si="47"/>
        <v>37317.300000000003</v>
      </c>
      <c r="J104" s="7">
        <f t="shared" si="35"/>
        <v>193017.90000000002</v>
      </c>
    </row>
    <row r="105" spans="1:10" ht="42" customHeight="1" x14ac:dyDescent="0.25">
      <c r="A105" s="24"/>
      <c r="B105" s="30"/>
      <c r="C105" s="28"/>
      <c r="D105" s="4" t="s">
        <v>19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f t="shared" si="35"/>
        <v>0</v>
      </c>
    </row>
    <row r="106" spans="1:10" ht="35.25" customHeight="1" x14ac:dyDescent="0.25">
      <c r="A106" s="24"/>
      <c r="B106" s="30"/>
      <c r="C106" s="28"/>
      <c r="D106" s="4" t="s">
        <v>20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f t="shared" si="35"/>
        <v>0</v>
      </c>
    </row>
    <row r="107" spans="1:10" ht="27.75" customHeight="1" x14ac:dyDescent="0.25">
      <c r="A107" s="24"/>
      <c r="B107" s="30"/>
      <c r="C107" s="28"/>
      <c r="D107" s="4" t="s">
        <v>21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f t="shared" si="35"/>
        <v>0</v>
      </c>
    </row>
    <row r="108" spans="1:10" ht="16.5" x14ac:dyDescent="0.25">
      <c r="A108" s="24"/>
      <c r="B108" s="30"/>
      <c r="C108" s="28" t="s">
        <v>65</v>
      </c>
      <c r="D108" s="4" t="s">
        <v>15</v>
      </c>
      <c r="E108" s="7">
        <f>SUM(E109:E112)</f>
        <v>37317.300000000003</v>
      </c>
      <c r="F108" s="7">
        <f t="shared" ref="F108:I108" si="48">SUM(F109:F112)</f>
        <v>37317.300000000003</v>
      </c>
      <c r="G108" s="7">
        <f t="shared" si="48"/>
        <v>37317.300000000003</v>
      </c>
      <c r="H108" s="7">
        <f t="shared" si="48"/>
        <v>37317.300000000003</v>
      </c>
      <c r="I108" s="7">
        <f t="shared" si="48"/>
        <v>37317.300000000003</v>
      </c>
      <c r="J108" s="7">
        <f t="shared" si="35"/>
        <v>186586.5</v>
      </c>
    </row>
    <row r="109" spans="1:10" ht="27" customHeight="1" x14ac:dyDescent="0.25">
      <c r="A109" s="24"/>
      <c r="B109" s="30"/>
      <c r="C109" s="28"/>
      <c r="D109" s="4" t="s">
        <v>18</v>
      </c>
      <c r="E109" s="7">
        <f>E135</f>
        <v>37317.300000000003</v>
      </c>
      <c r="F109" s="7">
        <f t="shared" ref="F109:I109" si="49">F135</f>
        <v>37317.300000000003</v>
      </c>
      <c r="G109" s="7">
        <f t="shared" si="49"/>
        <v>37317.300000000003</v>
      </c>
      <c r="H109" s="7">
        <f t="shared" si="49"/>
        <v>37317.300000000003</v>
      </c>
      <c r="I109" s="7">
        <f t="shared" si="49"/>
        <v>37317.300000000003</v>
      </c>
      <c r="J109" s="7">
        <f t="shared" si="35"/>
        <v>186586.5</v>
      </c>
    </row>
    <row r="110" spans="1:10" ht="33.75" customHeight="1" x14ac:dyDescent="0.25">
      <c r="A110" s="24"/>
      <c r="B110" s="30"/>
      <c r="C110" s="28"/>
      <c r="D110" s="4" t="s">
        <v>19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f t="shared" si="35"/>
        <v>0</v>
      </c>
    </row>
    <row r="111" spans="1:10" ht="29.25" customHeight="1" x14ac:dyDescent="0.25">
      <c r="A111" s="24"/>
      <c r="B111" s="30"/>
      <c r="C111" s="28"/>
      <c r="D111" s="4" t="s">
        <v>20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f t="shared" si="35"/>
        <v>0</v>
      </c>
    </row>
    <row r="112" spans="1:10" ht="27" customHeight="1" x14ac:dyDescent="0.25">
      <c r="A112" s="24"/>
      <c r="B112" s="30"/>
      <c r="C112" s="28"/>
      <c r="D112" s="4" t="s">
        <v>21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f t="shared" si="35"/>
        <v>0</v>
      </c>
    </row>
    <row r="113" spans="1:10" ht="16.5" x14ac:dyDescent="0.25">
      <c r="A113" s="24"/>
      <c r="B113" s="30"/>
      <c r="C113" s="28" t="s">
        <v>22</v>
      </c>
      <c r="D113" s="4" t="s">
        <v>15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f t="shared" si="35"/>
        <v>0</v>
      </c>
    </row>
    <row r="114" spans="1:10" ht="24" customHeight="1" x14ac:dyDescent="0.25">
      <c r="A114" s="24"/>
      <c r="B114" s="30"/>
      <c r="C114" s="28"/>
      <c r="D114" s="4" t="s">
        <v>18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f t="shared" si="35"/>
        <v>0</v>
      </c>
    </row>
    <row r="115" spans="1:10" ht="36.75" customHeight="1" x14ac:dyDescent="0.25">
      <c r="A115" s="24"/>
      <c r="B115" s="30"/>
      <c r="C115" s="28"/>
      <c r="D115" s="4" t="s">
        <v>19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f t="shared" si="35"/>
        <v>0</v>
      </c>
    </row>
    <row r="116" spans="1:10" ht="36" customHeight="1" x14ac:dyDescent="0.25">
      <c r="A116" s="24"/>
      <c r="B116" s="30"/>
      <c r="C116" s="28"/>
      <c r="D116" s="4" t="s">
        <v>20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f t="shared" si="35"/>
        <v>0</v>
      </c>
    </row>
    <row r="117" spans="1:10" ht="32.25" customHeight="1" x14ac:dyDescent="0.25">
      <c r="A117" s="24"/>
      <c r="B117" s="30"/>
      <c r="C117" s="28"/>
      <c r="D117" s="4" t="s">
        <v>21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f t="shared" si="35"/>
        <v>0</v>
      </c>
    </row>
    <row r="118" spans="1:10" ht="16.5" x14ac:dyDescent="0.25">
      <c r="A118" s="24"/>
      <c r="B118" s="30"/>
      <c r="C118" s="28" t="s">
        <v>62</v>
      </c>
      <c r="D118" s="4" t="s">
        <v>15</v>
      </c>
      <c r="E118" s="7">
        <f>SUM(E119:E122)</f>
        <v>5865.4</v>
      </c>
      <c r="F118" s="7">
        <f t="shared" ref="F118:I118" si="50">SUM(F119:F122)</f>
        <v>0</v>
      </c>
      <c r="G118" s="7">
        <f t="shared" si="50"/>
        <v>0</v>
      </c>
      <c r="H118" s="7">
        <f t="shared" si="50"/>
        <v>0</v>
      </c>
      <c r="I118" s="7">
        <f t="shared" si="50"/>
        <v>0</v>
      </c>
      <c r="J118" s="7">
        <f t="shared" si="35"/>
        <v>5865.4</v>
      </c>
    </row>
    <row r="119" spans="1:10" ht="27.75" customHeight="1" x14ac:dyDescent="0.25">
      <c r="A119" s="24"/>
      <c r="B119" s="30"/>
      <c r="C119" s="28"/>
      <c r="D119" s="4" t="s">
        <v>18</v>
      </c>
      <c r="E119" s="7">
        <f>E145</f>
        <v>5865.4</v>
      </c>
      <c r="F119" s="7">
        <f t="shared" ref="F119:I119" si="51">F145</f>
        <v>0</v>
      </c>
      <c r="G119" s="7">
        <f t="shared" si="51"/>
        <v>0</v>
      </c>
      <c r="H119" s="7">
        <f t="shared" si="51"/>
        <v>0</v>
      </c>
      <c r="I119" s="7">
        <f t="shared" si="51"/>
        <v>0</v>
      </c>
      <c r="J119" s="7">
        <f t="shared" si="35"/>
        <v>5865.4</v>
      </c>
    </row>
    <row r="120" spans="1:10" ht="38.25" customHeight="1" x14ac:dyDescent="0.25">
      <c r="A120" s="24"/>
      <c r="B120" s="30"/>
      <c r="C120" s="28"/>
      <c r="D120" s="4" t="s">
        <v>19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f t="shared" si="35"/>
        <v>0</v>
      </c>
    </row>
    <row r="121" spans="1:10" ht="33.75" customHeight="1" x14ac:dyDescent="0.25">
      <c r="A121" s="24"/>
      <c r="B121" s="30"/>
      <c r="C121" s="28"/>
      <c r="D121" s="4" t="s">
        <v>20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f t="shared" si="35"/>
        <v>0</v>
      </c>
    </row>
    <row r="122" spans="1:10" ht="23.25" customHeight="1" x14ac:dyDescent="0.25">
      <c r="A122" s="24"/>
      <c r="B122" s="30"/>
      <c r="C122" s="28"/>
      <c r="D122" s="4" t="s">
        <v>21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f t="shared" si="35"/>
        <v>0</v>
      </c>
    </row>
    <row r="123" spans="1:10" ht="16.5" x14ac:dyDescent="0.25">
      <c r="A123" s="24"/>
      <c r="B123" s="30"/>
      <c r="C123" s="28" t="s">
        <v>63</v>
      </c>
      <c r="D123" s="4" t="s">
        <v>15</v>
      </c>
      <c r="E123" s="7">
        <f>SUM(E124:E127)</f>
        <v>566</v>
      </c>
      <c r="F123" s="7">
        <f t="shared" ref="F123:I123" si="52">SUM(F124:F127)</f>
        <v>0</v>
      </c>
      <c r="G123" s="7">
        <f t="shared" si="52"/>
        <v>0</v>
      </c>
      <c r="H123" s="7">
        <f t="shared" si="52"/>
        <v>0</v>
      </c>
      <c r="I123" s="7">
        <f t="shared" si="52"/>
        <v>0</v>
      </c>
      <c r="J123" s="7">
        <f t="shared" si="35"/>
        <v>566</v>
      </c>
    </row>
    <row r="124" spans="1:10" ht="25.5" customHeight="1" x14ac:dyDescent="0.25">
      <c r="A124" s="24"/>
      <c r="B124" s="30"/>
      <c r="C124" s="28"/>
      <c r="D124" s="4" t="s">
        <v>18</v>
      </c>
      <c r="E124" s="7">
        <f>E150</f>
        <v>566</v>
      </c>
      <c r="F124" s="7">
        <f t="shared" ref="F124:I124" si="53">F150</f>
        <v>0</v>
      </c>
      <c r="G124" s="7">
        <f t="shared" si="53"/>
        <v>0</v>
      </c>
      <c r="H124" s="7">
        <f t="shared" si="53"/>
        <v>0</v>
      </c>
      <c r="I124" s="7">
        <f t="shared" si="53"/>
        <v>0</v>
      </c>
      <c r="J124" s="7">
        <f t="shared" si="35"/>
        <v>566</v>
      </c>
    </row>
    <row r="125" spans="1:10" ht="35.25" customHeight="1" x14ac:dyDescent="0.25">
      <c r="A125" s="24"/>
      <c r="B125" s="30"/>
      <c r="C125" s="28"/>
      <c r="D125" s="4" t="s">
        <v>19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f t="shared" si="35"/>
        <v>0</v>
      </c>
    </row>
    <row r="126" spans="1:10" ht="33" customHeight="1" x14ac:dyDescent="0.25">
      <c r="A126" s="24"/>
      <c r="B126" s="30"/>
      <c r="C126" s="28"/>
      <c r="D126" s="4" t="s">
        <v>20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f t="shared" si="35"/>
        <v>0</v>
      </c>
    </row>
    <row r="127" spans="1:10" ht="30" customHeight="1" x14ac:dyDescent="0.25">
      <c r="A127" s="24"/>
      <c r="B127" s="30"/>
      <c r="C127" s="28"/>
      <c r="D127" s="4" t="s">
        <v>21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f t="shared" si="35"/>
        <v>0</v>
      </c>
    </row>
    <row r="128" spans="1:10" ht="16.5" x14ac:dyDescent="0.25">
      <c r="A128" s="24"/>
      <c r="B128" s="29"/>
      <c r="C128" s="28" t="s">
        <v>41</v>
      </c>
      <c r="D128" s="4" t="s">
        <v>15</v>
      </c>
      <c r="E128" s="7">
        <f>SUM(E129:E132)</f>
        <v>0</v>
      </c>
      <c r="F128" s="7">
        <f t="shared" ref="F128:I128" si="54">SUM(F129:F132)</f>
        <v>0</v>
      </c>
      <c r="G128" s="7">
        <f t="shared" si="54"/>
        <v>0</v>
      </c>
      <c r="H128" s="7">
        <f t="shared" si="54"/>
        <v>0</v>
      </c>
      <c r="I128" s="7">
        <f t="shared" si="54"/>
        <v>0</v>
      </c>
      <c r="J128" s="7">
        <f t="shared" si="35"/>
        <v>0</v>
      </c>
    </row>
    <row r="129" spans="1:10" ht="17.25" customHeight="1" x14ac:dyDescent="0.25">
      <c r="A129" s="24"/>
      <c r="B129" s="29"/>
      <c r="C129" s="28"/>
      <c r="D129" s="4" t="s">
        <v>18</v>
      </c>
      <c r="E129" s="7">
        <f>E155</f>
        <v>0</v>
      </c>
      <c r="F129" s="7">
        <v>0</v>
      </c>
      <c r="G129" s="7">
        <v>0</v>
      </c>
      <c r="H129" s="7">
        <v>0</v>
      </c>
      <c r="I129" s="7">
        <v>0</v>
      </c>
      <c r="J129" s="7">
        <f t="shared" si="35"/>
        <v>0</v>
      </c>
    </row>
    <row r="130" spans="1:10" ht="42" customHeight="1" x14ac:dyDescent="0.25">
      <c r="A130" s="24"/>
      <c r="B130" s="29"/>
      <c r="C130" s="28"/>
      <c r="D130" s="4" t="s">
        <v>19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f t="shared" si="35"/>
        <v>0</v>
      </c>
    </row>
    <row r="131" spans="1:10" ht="33" customHeight="1" x14ac:dyDescent="0.25">
      <c r="A131" s="24"/>
      <c r="B131" s="29"/>
      <c r="C131" s="28"/>
      <c r="D131" s="4" t="s">
        <v>20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f t="shared" si="35"/>
        <v>0</v>
      </c>
    </row>
    <row r="132" spans="1:10" ht="36" customHeight="1" x14ac:dyDescent="0.25">
      <c r="A132" s="24"/>
      <c r="B132" s="29"/>
      <c r="C132" s="28"/>
      <c r="D132" s="4" t="s">
        <v>21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f t="shared" si="35"/>
        <v>0</v>
      </c>
    </row>
    <row r="133" spans="1:10" ht="16.5" x14ac:dyDescent="0.25">
      <c r="A133" s="25"/>
      <c r="B133" s="29"/>
      <c r="C133" s="28"/>
      <c r="D133" s="4" t="s">
        <v>15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f t="shared" si="35"/>
        <v>0</v>
      </c>
    </row>
    <row r="134" spans="1:10" ht="21" customHeight="1" x14ac:dyDescent="0.25">
      <c r="A134" s="23" t="s">
        <v>42</v>
      </c>
      <c r="B134" s="29" t="s">
        <v>43</v>
      </c>
      <c r="C134" s="28" t="s">
        <v>65</v>
      </c>
      <c r="D134" s="4" t="s">
        <v>15</v>
      </c>
      <c r="E134" s="7">
        <f>SUM(E135:E138)</f>
        <v>37317.300000000003</v>
      </c>
      <c r="F134" s="7">
        <f t="shared" ref="F134:I134" si="55">SUM(F135:F138)</f>
        <v>37317.300000000003</v>
      </c>
      <c r="G134" s="7">
        <f t="shared" si="55"/>
        <v>37317.300000000003</v>
      </c>
      <c r="H134" s="7">
        <f t="shared" si="55"/>
        <v>37317.300000000003</v>
      </c>
      <c r="I134" s="7">
        <f t="shared" si="55"/>
        <v>37317.300000000003</v>
      </c>
      <c r="J134" s="7">
        <f t="shared" si="35"/>
        <v>186586.5</v>
      </c>
    </row>
    <row r="135" spans="1:10" ht="41.25" customHeight="1" x14ac:dyDescent="0.25">
      <c r="A135" s="24"/>
      <c r="B135" s="29"/>
      <c r="C135" s="28"/>
      <c r="D135" s="4" t="s">
        <v>18</v>
      </c>
      <c r="E135" s="8">
        <v>37317.300000000003</v>
      </c>
      <c r="F135" s="8">
        <v>37317.300000000003</v>
      </c>
      <c r="G135" s="8">
        <v>37317.300000000003</v>
      </c>
      <c r="H135" s="8">
        <v>37317.300000000003</v>
      </c>
      <c r="I135" s="8">
        <v>37317.300000000003</v>
      </c>
      <c r="J135" s="7">
        <f t="shared" si="35"/>
        <v>186586.5</v>
      </c>
    </row>
    <row r="136" spans="1:10" ht="39" customHeight="1" x14ac:dyDescent="0.25">
      <c r="A136" s="24"/>
      <c r="B136" s="29"/>
      <c r="C136" s="28"/>
      <c r="D136" s="4" t="s">
        <v>19</v>
      </c>
      <c r="E136" s="7">
        <v>0</v>
      </c>
      <c r="F136" s="8">
        <v>0</v>
      </c>
      <c r="G136" s="8">
        <v>0</v>
      </c>
      <c r="H136" s="8">
        <v>0</v>
      </c>
      <c r="I136" s="7">
        <v>0</v>
      </c>
      <c r="J136" s="7">
        <f t="shared" si="35"/>
        <v>0</v>
      </c>
    </row>
    <row r="137" spans="1:10" ht="19.5" customHeight="1" x14ac:dyDescent="0.25">
      <c r="A137" s="24"/>
      <c r="B137" s="29"/>
      <c r="C137" s="28"/>
      <c r="D137" s="4" t="s">
        <v>20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f t="shared" si="35"/>
        <v>0</v>
      </c>
    </row>
    <row r="138" spans="1:10" ht="30" customHeight="1" x14ac:dyDescent="0.25">
      <c r="A138" s="24"/>
      <c r="B138" s="29"/>
      <c r="C138" s="28"/>
      <c r="D138" s="4" t="s">
        <v>21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f t="shared" si="35"/>
        <v>0</v>
      </c>
    </row>
    <row r="139" spans="1:10" ht="16.5" x14ac:dyDescent="0.25">
      <c r="A139" s="24"/>
      <c r="B139" s="29"/>
      <c r="C139" s="28" t="s">
        <v>22</v>
      </c>
      <c r="D139" s="4" t="s">
        <v>15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f t="shared" si="35"/>
        <v>0</v>
      </c>
    </row>
    <row r="140" spans="1:10" ht="18.75" customHeight="1" x14ac:dyDescent="0.25">
      <c r="A140" s="24"/>
      <c r="B140" s="29"/>
      <c r="C140" s="28"/>
      <c r="D140" s="4" t="s">
        <v>18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f t="shared" si="35"/>
        <v>0</v>
      </c>
    </row>
    <row r="141" spans="1:10" ht="42" customHeight="1" x14ac:dyDescent="0.25">
      <c r="A141" s="24"/>
      <c r="B141" s="29"/>
      <c r="C141" s="28"/>
      <c r="D141" s="4" t="s">
        <v>19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f t="shared" si="35"/>
        <v>0</v>
      </c>
    </row>
    <row r="142" spans="1:10" ht="33" customHeight="1" x14ac:dyDescent="0.25">
      <c r="A142" s="24"/>
      <c r="B142" s="29"/>
      <c r="C142" s="28"/>
      <c r="D142" s="4" t="s">
        <v>20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f t="shared" ref="J142:J178" si="56">SUM(E142:I142)</f>
        <v>0</v>
      </c>
    </row>
    <row r="143" spans="1:10" ht="21" customHeight="1" x14ac:dyDescent="0.25">
      <c r="A143" s="24"/>
      <c r="B143" s="29"/>
      <c r="C143" s="28"/>
      <c r="D143" s="4" t="s">
        <v>21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f t="shared" si="56"/>
        <v>0</v>
      </c>
    </row>
    <row r="144" spans="1:10" ht="16.5" x14ac:dyDescent="0.25">
      <c r="A144" s="24"/>
      <c r="B144" s="29"/>
      <c r="C144" s="28" t="s">
        <v>62</v>
      </c>
      <c r="D144" s="4" t="s">
        <v>15</v>
      </c>
      <c r="E144" s="7">
        <f>SUM(E145:E148)</f>
        <v>5865.4</v>
      </c>
      <c r="F144" s="7">
        <f t="shared" ref="F144:I144" si="57">SUM(F145:F148)</f>
        <v>0</v>
      </c>
      <c r="G144" s="7">
        <f t="shared" si="57"/>
        <v>0</v>
      </c>
      <c r="H144" s="7">
        <f t="shared" si="57"/>
        <v>0</v>
      </c>
      <c r="I144" s="7">
        <f t="shared" si="57"/>
        <v>0</v>
      </c>
      <c r="J144" s="7">
        <f t="shared" si="56"/>
        <v>5865.4</v>
      </c>
    </row>
    <row r="145" spans="1:10" ht="27.75" customHeight="1" x14ac:dyDescent="0.25">
      <c r="A145" s="24"/>
      <c r="B145" s="29"/>
      <c r="C145" s="28"/>
      <c r="D145" s="4" t="s">
        <v>18</v>
      </c>
      <c r="E145" s="7">
        <v>5865.4</v>
      </c>
      <c r="F145" s="7">
        <v>0</v>
      </c>
      <c r="G145" s="7">
        <v>0</v>
      </c>
      <c r="H145" s="7">
        <v>0</v>
      </c>
      <c r="I145" s="7">
        <v>0</v>
      </c>
      <c r="J145" s="7">
        <f t="shared" si="56"/>
        <v>5865.4</v>
      </c>
    </row>
    <row r="146" spans="1:10" ht="40.5" customHeight="1" x14ac:dyDescent="0.25">
      <c r="A146" s="24"/>
      <c r="B146" s="29"/>
      <c r="C146" s="28"/>
      <c r="D146" s="4" t="s">
        <v>19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f t="shared" si="56"/>
        <v>0</v>
      </c>
    </row>
    <row r="147" spans="1:10" ht="38.25" customHeight="1" x14ac:dyDescent="0.25">
      <c r="A147" s="24"/>
      <c r="B147" s="29"/>
      <c r="C147" s="28"/>
      <c r="D147" s="4" t="s">
        <v>20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f t="shared" si="56"/>
        <v>0</v>
      </c>
    </row>
    <row r="148" spans="1:10" ht="30" customHeight="1" x14ac:dyDescent="0.25">
      <c r="A148" s="24"/>
      <c r="B148" s="29"/>
      <c r="C148" s="28"/>
      <c r="D148" s="4" t="s">
        <v>21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f t="shared" si="56"/>
        <v>0</v>
      </c>
    </row>
    <row r="149" spans="1:10" ht="16.5" x14ac:dyDescent="0.25">
      <c r="A149" s="24"/>
      <c r="B149" s="29"/>
      <c r="C149" s="28" t="s">
        <v>63</v>
      </c>
      <c r="D149" s="4" t="s">
        <v>15</v>
      </c>
      <c r="E149" s="7">
        <f>SUM(E150:E153)</f>
        <v>566</v>
      </c>
      <c r="F149" s="7">
        <f t="shared" ref="F149:I149" si="58">SUM(F150:F153)</f>
        <v>0</v>
      </c>
      <c r="G149" s="7">
        <f t="shared" si="58"/>
        <v>0</v>
      </c>
      <c r="H149" s="7">
        <f t="shared" si="58"/>
        <v>0</v>
      </c>
      <c r="I149" s="7">
        <f t="shared" si="58"/>
        <v>0</v>
      </c>
      <c r="J149" s="7">
        <f t="shared" si="56"/>
        <v>566</v>
      </c>
    </row>
    <row r="150" spans="1:10" ht="21.75" customHeight="1" x14ac:dyDescent="0.25">
      <c r="A150" s="24"/>
      <c r="B150" s="29"/>
      <c r="C150" s="28"/>
      <c r="D150" s="4" t="s">
        <v>18</v>
      </c>
      <c r="E150" s="7">
        <v>566</v>
      </c>
      <c r="F150" s="7">
        <v>0</v>
      </c>
      <c r="G150" s="7">
        <v>0</v>
      </c>
      <c r="H150" s="7">
        <v>0</v>
      </c>
      <c r="I150" s="7">
        <v>0</v>
      </c>
      <c r="J150" s="7">
        <f t="shared" si="56"/>
        <v>566</v>
      </c>
    </row>
    <row r="151" spans="1:10" ht="43.5" customHeight="1" x14ac:dyDescent="0.25">
      <c r="A151" s="24"/>
      <c r="B151" s="29"/>
      <c r="C151" s="28"/>
      <c r="D151" s="4" t="s">
        <v>19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f t="shared" si="56"/>
        <v>0</v>
      </c>
    </row>
    <row r="152" spans="1:10" ht="30.75" customHeight="1" x14ac:dyDescent="0.25">
      <c r="A152" s="24"/>
      <c r="B152" s="29"/>
      <c r="C152" s="28"/>
      <c r="D152" s="4" t="s">
        <v>20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f t="shared" si="56"/>
        <v>0</v>
      </c>
    </row>
    <row r="153" spans="1:10" ht="27.75" customHeight="1" x14ac:dyDescent="0.25">
      <c r="A153" s="24"/>
      <c r="B153" s="29"/>
      <c r="C153" s="28"/>
      <c r="D153" s="4" t="s">
        <v>21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f t="shared" si="56"/>
        <v>0</v>
      </c>
    </row>
    <row r="154" spans="1:10" ht="16.5" x14ac:dyDescent="0.25">
      <c r="A154" s="24"/>
      <c r="B154" s="27"/>
      <c r="C154" s="28" t="s">
        <v>64</v>
      </c>
      <c r="D154" s="4" t="s">
        <v>15</v>
      </c>
      <c r="E154" s="7">
        <f>SUM(E155:E158)</f>
        <v>0</v>
      </c>
      <c r="F154" s="7">
        <f t="shared" ref="F154:I154" si="59">SUM(F155:F158)</f>
        <v>0</v>
      </c>
      <c r="G154" s="7">
        <f t="shared" si="59"/>
        <v>0</v>
      </c>
      <c r="H154" s="7">
        <f t="shared" si="59"/>
        <v>0</v>
      </c>
      <c r="I154" s="7">
        <f t="shared" si="59"/>
        <v>0</v>
      </c>
      <c r="J154" s="7">
        <f t="shared" si="56"/>
        <v>0</v>
      </c>
    </row>
    <row r="155" spans="1:10" ht="24.75" customHeight="1" x14ac:dyDescent="0.25">
      <c r="A155" s="24"/>
      <c r="B155" s="27"/>
      <c r="C155" s="28"/>
      <c r="D155" s="4" t="s">
        <v>18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f t="shared" si="56"/>
        <v>0</v>
      </c>
    </row>
    <row r="156" spans="1:10" ht="32.25" customHeight="1" x14ac:dyDescent="0.25">
      <c r="A156" s="24"/>
      <c r="B156" s="27"/>
      <c r="C156" s="28"/>
      <c r="D156" s="4" t="s">
        <v>19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f t="shared" si="56"/>
        <v>0</v>
      </c>
    </row>
    <row r="157" spans="1:10" ht="39.75" customHeight="1" x14ac:dyDescent="0.25">
      <c r="A157" s="24"/>
      <c r="B157" s="27"/>
      <c r="C157" s="28"/>
      <c r="D157" s="4" t="s">
        <v>20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f t="shared" si="56"/>
        <v>0</v>
      </c>
    </row>
    <row r="158" spans="1:10" ht="32.25" customHeight="1" x14ac:dyDescent="0.25">
      <c r="A158" s="25"/>
      <c r="B158" s="27"/>
      <c r="C158" s="28"/>
      <c r="D158" s="4" t="s">
        <v>21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f t="shared" si="56"/>
        <v>0</v>
      </c>
    </row>
    <row r="159" spans="1:10" ht="16.5" x14ac:dyDescent="0.25">
      <c r="A159" s="29" t="s">
        <v>44</v>
      </c>
      <c r="B159" s="30" t="s">
        <v>45</v>
      </c>
      <c r="C159" s="28" t="s">
        <v>17</v>
      </c>
      <c r="D159" s="4" t="s">
        <v>15</v>
      </c>
      <c r="E159" s="7">
        <f>SUM(E160:E163)</f>
        <v>39710.1</v>
      </c>
      <c r="F159" s="7">
        <f t="shared" ref="F159:I159" si="60">SUM(F160:F163)</f>
        <v>39710.1</v>
      </c>
      <c r="G159" s="7">
        <f t="shared" si="60"/>
        <v>39710.1</v>
      </c>
      <c r="H159" s="7">
        <f t="shared" si="60"/>
        <v>39710.1</v>
      </c>
      <c r="I159" s="7">
        <f t="shared" si="60"/>
        <v>39710.1</v>
      </c>
      <c r="J159" s="7">
        <f t="shared" si="56"/>
        <v>198550.5</v>
      </c>
    </row>
    <row r="160" spans="1:10" ht="33" customHeight="1" x14ac:dyDescent="0.25">
      <c r="A160" s="29"/>
      <c r="B160" s="30"/>
      <c r="C160" s="28"/>
      <c r="D160" s="4" t="s">
        <v>18</v>
      </c>
      <c r="E160" s="7">
        <f>E165</f>
        <v>39710.1</v>
      </c>
      <c r="F160" s="7">
        <f t="shared" ref="F160:I160" si="61">F165</f>
        <v>39710.1</v>
      </c>
      <c r="G160" s="7">
        <f t="shared" si="61"/>
        <v>39710.1</v>
      </c>
      <c r="H160" s="7">
        <f t="shared" si="61"/>
        <v>39710.1</v>
      </c>
      <c r="I160" s="7">
        <f t="shared" si="61"/>
        <v>39710.1</v>
      </c>
      <c r="J160" s="7">
        <f t="shared" si="56"/>
        <v>198550.5</v>
      </c>
    </row>
    <row r="161" spans="1:10" ht="35.25" customHeight="1" x14ac:dyDescent="0.25">
      <c r="A161" s="29"/>
      <c r="B161" s="30"/>
      <c r="C161" s="28"/>
      <c r="D161" s="4" t="s">
        <v>19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f t="shared" si="56"/>
        <v>0</v>
      </c>
    </row>
    <row r="162" spans="1:10" ht="29.25" customHeight="1" x14ac:dyDescent="0.25">
      <c r="A162" s="29"/>
      <c r="B162" s="30"/>
      <c r="C162" s="28"/>
      <c r="D162" s="4" t="s">
        <v>20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f t="shared" si="56"/>
        <v>0</v>
      </c>
    </row>
    <row r="163" spans="1:10" ht="24" customHeight="1" x14ac:dyDescent="0.25">
      <c r="A163" s="29"/>
      <c r="B163" s="30"/>
      <c r="C163" s="28"/>
      <c r="D163" s="4" t="s">
        <v>21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f t="shared" si="56"/>
        <v>0</v>
      </c>
    </row>
    <row r="164" spans="1:10" ht="16.5" x14ac:dyDescent="0.25">
      <c r="A164" s="29"/>
      <c r="B164" s="30"/>
      <c r="C164" s="28" t="s">
        <v>65</v>
      </c>
      <c r="D164" s="4" t="s">
        <v>15</v>
      </c>
      <c r="E164" s="7">
        <f>SUM(E165:E168)</f>
        <v>39710.1</v>
      </c>
      <c r="F164" s="7">
        <f t="shared" ref="F164:I164" si="62">SUM(F165:F168)</f>
        <v>39710.1</v>
      </c>
      <c r="G164" s="7">
        <f t="shared" si="62"/>
        <v>39710.1</v>
      </c>
      <c r="H164" s="7">
        <f t="shared" si="62"/>
        <v>39710.1</v>
      </c>
      <c r="I164" s="7">
        <f t="shared" si="62"/>
        <v>39710.1</v>
      </c>
      <c r="J164" s="7">
        <f t="shared" si="56"/>
        <v>198550.5</v>
      </c>
    </row>
    <row r="165" spans="1:10" ht="36.75" customHeight="1" x14ac:dyDescent="0.25">
      <c r="A165" s="29"/>
      <c r="B165" s="30"/>
      <c r="C165" s="28"/>
      <c r="D165" s="4" t="s">
        <v>18</v>
      </c>
      <c r="E165" s="8">
        <f>E170+E175</f>
        <v>39710.1</v>
      </c>
      <c r="F165" s="8">
        <f t="shared" ref="F165:I165" si="63">F170+F175</f>
        <v>39710.1</v>
      </c>
      <c r="G165" s="8">
        <f t="shared" si="63"/>
        <v>39710.1</v>
      </c>
      <c r="H165" s="8">
        <f t="shared" si="63"/>
        <v>39710.1</v>
      </c>
      <c r="I165" s="8">
        <f t="shared" si="63"/>
        <v>39710.1</v>
      </c>
      <c r="J165" s="7">
        <f t="shared" si="56"/>
        <v>198550.5</v>
      </c>
    </row>
    <row r="166" spans="1:10" ht="39" customHeight="1" x14ac:dyDescent="0.25">
      <c r="A166" s="29"/>
      <c r="B166" s="30"/>
      <c r="C166" s="28"/>
      <c r="D166" s="4" t="s">
        <v>19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f t="shared" si="56"/>
        <v>0</v>
      </c>
    </row>
    <row r="167" spans="1:10" ht="30" customHeight="1" x14ac:dyDescent="0.25">
      <c r="A167" s="29"/>
      <c r="B167" s="30"/>
      <c r="C167" s="28"/>
      <c r="D167" s="4" t="s">
        <v>20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f t="shared" si="56"/>
        <v>0</v>
      </c>
    </row>
    <row r="168" spans="1:10" ht="30.75" customHeight="1" x14ac:dyDescent="0.25">
      <c r="A168" s="29"/>
      <c r="B168" s="30"/>
      <c r="C168" s="28"/>
      <c r="D168" s="4" t="s">
        <v>21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f t="shared" si="56"/>
        <v>0</v>
      </c>
    </row>
    <row r="169" spans="1:10" ht="16.5" x14ac:dyDescent="0.25">
      <c r="A169" s="28" t="s">
        <v>46</v>
      </c>
      <c r="B169" s="29" t="s">
        <v>47</v>
      </c>
      <c r="C169" s="28" t="s">
        <v>65</v>
      </c>
      <c r="D169" s="4" t="s">
        <v>15</v>
      </c>
      <c r="E169" s="7">
        <f>SUM(E170:E173)</f>
        <v>20413.599999999999</v>
      </c>
      <c r="F169" s="7">
        <f t="shared" ref="F169" si="64">SUM(F170:F173)</f>
        <v>20413.599999999999</v>
      </c>
      <c r="G169" s="7">
        <f t="shared" ref="G169" si="65">SUM(G170:G173)</f>
        <v>20413.599999999999</v>
      </c>
      <c r="H169" s="7">
        <f t="shared" ref="H169" si="66">SUM(H170:H173)</f>
        <v>20413.599999999999</v>
      </c>
      <c r="I169" s="7">
        <f t="shared" ref="I169" si="67">SUM(I170:I173)</f>
        <v>20413.599999999999</v>
      </c>
      <c r="J169" s="7">
        <f t="shared" si="56"/>
        <v>102068</v>
      </c>
    </row>
    <row r="170" spans="1:10" ht="34.5" customHeight="1" x14ac:dyDescent="0.25">
      <c r="A170" s="28"/>
      <c r="B170" s="29"/>
      <c r="C170" s="28"/>
      <c r="D170" s="4" t="s">
        <v>18</v>
      </c>
      <c r="E170" s="7">
        <v>20413.599999999999</v>
      </c>
      <c r="F170" s="7">
        <v>20413.599999999999</v>
      </c>
      <c r="G170" s="7">
        <v>20413.599999999999</v>
      </c>
      <c r="H170" s="7">
        <v>20413.599999999999</v>
      </c>
      <c r="I170" s="7">
        <v>20413.599999999999</v>
      </c>
      <c r="J170" s="7">
        <f t="shared" si="56"/>
        <v>102068</v>
      </c>
    </row>
    <row r="171" spans="1:10" ht="35.25" customHeight="1" x14ac:dyDescent="0.25">
      <c r="A171" s="28"/>
      <c r="B171" s="29"/>
      <c r="C171" s="28"/>
      <c r="D171" s="4" t="s">
        <v>19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f t="shared" si="56"/>
        <v>0</v>
      </c>
    </row>
    <row r="172" spans="1:10" ht="33" customHeight="1" x14ac:dyDescent="0.25">
      <c r="A172" s="28"/>
      <c r="B172" s="29"/>
      <c r="C172" s="28"/>
      <c r="D172" s="4" t="s">
        <v>20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f t="shared" si="56"/>
        <v>0</v>
      </c>
    </row>
    <row r="173" spans="1:10" ht="26.25" customHeight="1" x14ac:dyDescent="0.25">
      <c r="A173" s="28"/>
      <c r="B173" s="29"/>
      <c r="C173" s="28"/>
      <c r="D173" s="4" t="s">
        <v>21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f t="shared" si="56"/>
        <v>0</v>
      </c>
    </row>
    <row r="174" spans="1:10" ht="30" customHeight="1" x14ac:dyDescent="0.25">
      <c r="A174" s="28" t="s">
        <v>48</v>
      </c>
      <c r="B174" s="29" t="s">
        <v>49</v>
      </c>
      <c r="C174" s="28" t="s">
        <v>65</v>
      </c>
      <c r="D174" s="4" t="s">
        <v>15</v>
      </c>
      <c r="E174" s="7">
        <f>SUM(E175:E178)</f>
        <v>19296.5</v>
      </c>
      <c r="F174" s="7">
        <f t="shared" ref="F174" si="68">SUM(F175:F178)</f>
        <v>19296.5</v>
      </c>
      <c r="G174" s="7">
        <f t="shared" ref="G174" si="69">SUM(G175:G178)</f>
        <v>19296.5</v>
      </c>
      <c r="H174" s="7">
        <f t="shared" ref="H174" si="70">SUM(H175:H178)</f>
        <v>19296.5</v>
      </c>
      <c r="I174" s="7">
        <f t="shared" ref="I174" si="71">SUM(I175:I178)</f>
        <v>19296.5</v>
      </c>
      <c r="J174" s="7">
        <f t="shared" si="56"/>
        <v>96482.5</v>
      </c>
    </row>
    <row r="175" spans="1:10" ht="29.25" customHeight="1" x14ac:dyDescent="0.25">
      <c r="A175" s="28"/>
      <c r="B175" s="29"/>
      <c r="C175" s="28"/>
      <c r="D175" s="4" t="s">
        <v>18</v>
      </c>
      <c r="E175" s="7">
        <v>19296.5</v>
      </c>
      <c r="F175" s="7">
        <v>19296.5</v>
      </c>
      <c r="G175" s="7">
        <v>19296.5</v>
      </c>
      <c r="H175" s="7">
        <v>19296.5</v>
      </c>
      <c r="I175" s="7">
        <v>19296.5</v>
      </c>
      <c r="J175" s="7">
        <f t="shared" si="56"/>
        <v>96482.5</v>
      </c>
    </row>
    <row r="176" spans="1:10" ht="35.25" customHeight="1" x14ac:dyDescent="0.25">
      <c r="A176" s="28"/>
      <c r="B176" s="29"/>
      <c r="C176" s="28"/>
      <c r="D176" s="4" t="s">
        <v>19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f t="shared" si="56"/>
        <v>0</v>
      </c>
    </row>
    <row r="177" spans="1:10" ht="34.5" customHeight="1" x14ac:dyDescent="0.25">
      <c r="A177" s="28"/>
      <c r="B177" s="29"/>
      <c r="C177" s="28"/>
      <c r="D177" s="4" t="s">
        <v>20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f t="shared" si="56"/>
        <v>0</v>
      </c>
    </row>
    <row r="178" spans="1:10" ht="25.5" customHeight="1" x14ac:dyDescent="0.25">
      <c r="A178" s="28"/>
      <c r="B178" s="29"/>
      <c r="C178" s="28"/>
      <c r="D178" s="4" t="s">
        <v>21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f t="shared" si="56"/>
        <v>0</v>
      </c>
    </row>
  </sheetData>
  <mergeCells count="76">
    <mergeCell ref="A8:J8"/>
    <mergeCell ref="A10:A11"/>
    <mergeCell ref="B10:B11"/>
    <mergeCell ref="C10:C11"/>
    <mergeCell ref="D10:D11"/>
    <mergeCell ref="E10:J10"/>
    <mergeCell ref="C23:C27"/>
    <mergeCell ref="B28:B42"/>
    <mergeCell ref="C28:C32"/>
    <mergeCell ref="C33:C37"/>
    <mergeCell ref="C38:C42"/>
    <mergeCell ref="B12:B27"/>
    <mergeCell ref="C12:C17"/>
    <mergeCell ref="C18:C22"/>
    <mergeCell ref="B43:B52"/>
    <mergeCell ref="C43:C47"/>
    <mergeCell ref="C48:C52"/>
    <mergeCell ref="B53:B57"/>
    <mergeCell ref="C53:C57"/>
    <mergeCell ref="A58:A62"/>
    <mergeCell ref="B58:B62"/>
    <mergeCell ref="C58:C62"/>
    <mergeCell ref="A63:A67"/>
    <mergeCell ref="B63:B67"/>
    <mergeCell ref="C63:C67"/>
    <mergeCell ref="A68:A77"/>
    <mergeCell ref="B68:B77"/>
    <mergeCell ref="C68:C72"/>
    <mergeCell ref="C73:C77"/>
    <mergeCell ref="A78:A82"/>
    <mergeCell ref="B78:B82"/>
    <mergeCell ref="C78:C82"/>
    <mergeCell ref="C108:C112"/>
    <mergeCell ref="C113:C117"/>
    <mergeCell ref="C118:C122"/>
    <mergeCell ref="C123:C127"/>
    <mergeCell ref="A83:A87"/>
    <mergeCell ref="B83:B87"/>
    <mergeCell ref="C83:C87"/>
    <mergeCell ref="A88:A97"/>
    <mergeCell ref="B88:B97"/>
    <mergeCell ref="C88:C92"/>
    <mergeCell ref="C93:C97"/>
    <mergeCell ref="A159:A168"/>
    <mergeCell ref="B159:B168"/>
    <mergeCell ref="C159:C163"/>
    <mergeCell ref="C164:C168"/>
    <mergeCell ref="B128:B133"/>
    <mergeCell ref="C128:C133"/>
    <mergeCell ref="B134:B153"/>
    <mergeCell ref="C134:C138"/>
    <mergeCell ref="C139:C143"/>
    <mergeCell ref="C144:C148"/>
    <mergeCell ref="C149:C153"/>
    <mergeCell ref="A169:A173"/>
    <mergeCell ref="B169:B173"/>
    <mergeCell ref="C169:C173"/>
    <mergeCell ref="A174:A178"/>
    <mergeCell ref="B174:B178"/>
    <mergeCell ref="C174:C178"/>
    <mergeCell ref="E1:I1"/>
    <mergeCell ref="A12:A42"/>
    <mergeCell ref="A43:A57"/>
    <mergeCell ref="A103:A133"/>
    <mergeCell ref="A134:A158"/>
    <mergeCell ref="A7:J7"/>
    <mergeCell ref="E2:I2"/>
    <mergeCell ref="E3:I3"/>
    <mergeCell ref="E4:I4"/>
    <mergeCell ref="B154:B158"/>
    <mergeCell ref="C154:C158"/>
    <mergeCell ref="A98:A102"/>
    <mergeCell ref="B98:B102"/>
    <mergeCell ref="C98:C102"/>
    <mergeCell ref="B103:B127"/>
    <mergeCell ref="C103:C107"/>
  </mergeCells>
  <hyperlinks>
    <hyperlink ref="B43" location="P313" display="P313"/>
    <hyperlink ref="B68" location="P313" display="P313"/>
    <hyperlink ref="B88" location="P487" display="P487"/>
    <hyperlink ref="B103" location="P1622" display="P1622"/>
    <hyperlink ref="B159" location="P1622" display="P1622"/>
  </hyperlink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2"/>
  <sheetViews>
    <sheetView tabSelected="1" topLeftCell="A38" workbookViewId="0">
      <selection sqref="A1:I47"/>
    </sheetView>
  </sheetViews>
  <sheetFormatPr defaultRowHeight="16.5" x14ac:dyDescent="0.25"/>
  <cols>
    <col min="2" max="2" width="44" style="10" customWidth="1"/>
    <col min="3" max="3" width="45.28515625" customWidth="1"/>
    <col min="4" max="4" width="11.140625" customWidth="1"/>
    <col min="5" max="5" width="12.85546875" style="13" customWidth="1"/>
    <col min="6" max="6" width="12.42578125" customWidth="1"/>
    <col min="7" max="8" width="12.140625" customWidth="1"/>
    <col min="9" max="9" width="14.85546875" customWidth="1"/>
  </cols>
  <sheetData>
    <row r="1" spans="1:9" ht="17.25" customHeight="1" x14ac:dyDescent="0.25">
      <c r="A1" s="9"/>
      <c r="E1" s="16"/>
      <c r="F1" s="36" t="s">
        <v>67</v>
      </c>
      <c r="G1" s="36"/>
      <c r="H1" s="36"/>
      <c r="I1" s="36"/>
    </row>
    <row r="2" spans="1:9" x14ac:dyDescent="0.25">
      <c r="A2" s="14"/>
      <c r="B2" s="15"/>
      <c r="C2" s="16"/>
      <c r="D2" s="16"/>
      <c r="E2" s="16"/>
      <c r="F2" s="31" t="s">
        <v>1</v>
      </c>
      <c r="G2" s="31"/>
      <c r="H2" s="31"/>
      <c r="I2" s="31"/>
    </row>
    <row r="3" spans="1:9" x14ac:dyDescent="0.25">
      <c r="A3" s="14"/>
      <c r="B3" s="15"/>
      <c r="C3" s="16"/>
      <c r="D3" s="16"/>
      <c r="E3" s="16"/>
      <c r="F3" s="31" t="s">
        <v>2</v>
      </c>
      <c r="G3" s="31"/>
      <c r="H3" s="31"/>
      <c r="I3" s="31"/>
    </row>
    <row r="4" spans="1:9" x14ac:dyDescent="0.25">
      <c r="A4" s="14"/>
      <c r="B4" s="15"/>
      <c r="C4" s="16"/>
      <c r="D4" s="16"/>
      <c r="E4" s="16"/>
      <c r="F4" s="31" t="s">
        <v>3</v>
      </c>
      <c r="G4" s="31"/>
      <c r="H4" s="31"/>
      <c r="I4" s="31"/>
    </row>
    <row r="5" spans="1:9" x14ac:dyDescent="0.25">
      <c r="A5" s="14"/>
      <c r="B5" s="15"/>
      <c r="C5" s="16"/>
      <c r="D5" s="16"/>
      <c r="E5" s="16"/>
      <c r="F5" s="17" t="s">
        <v>4</v>
      </c>
      <c r="G5" s="17"/>
      <c r="H5" s="17"/>
      <c r="I5" s="17"/>
    </row>
    <row r="6" spans="1:9" ht="17.25" x14ac:dyDescent="0.3">
      <c r="A6" s="18"/>
      <c r="B6" s="15"/>
      <c r="C6" s="16"/>
      <c r="D6" s="16"/>
      <c r="E6" s="16"/>
      <c r="F6" s="19"/>
      <c r="G6" s="19"/>
      <c r="H6" s="19"/>
      <c r="I6" s="19"/>
    </row>
    <row r="7" spans="1:9" x14ac:dyDescent="0.25">
      <c r="A7" s="41" t="s">
        <v>52</v>
      </c>
      <c r="B7" s="41"/>
      <c r="C7" s="41"/>
      <c r="D7" s="41"/>
      <c r="E7" s="41"/>
      <c r="F7" s="41"/>
      <c r="G7" s="41"/>
      <c r="H7" s="41"/>
      <c r="I7" s="41"/>
    </row>
    <row r="8" spans="1:9" x14ac:dyDescent="0.25">
      <c r="A8" s="41" t="s">
        <v>53</v>
      </c>
      <c r="B8" s="41"/>
      <c r="C8" s="41"/>
      <c r="D8" s="41"/>
      <c r="E8" s="41"/>
      <c r="F8" s="41"/>
      <c r="G8" s="41"/>
      <c r="H8" s="41"/>
      <c r="I8" s="41"/>
    </row>
    <row r="9" spans="1:9" x14ac:dyDescent="0.25">
      <c r="A9" s="18"/>
      <c r="B9" s="15"/>
      <c r="C9" s="16"/>
      <c r="D9" s="16"/>
      <c r="E9" s="16"/>
      <c r="F9" s="16"/>
      <c r="G9" s="16"/>
      <c r="H9" s="16"/>
      <c r="I9" s="16"/>
    </row>
    <row r="10" spans="1:9" ht="39.75" customHeight="1" x14ac:dyDescent="0.25">
      <c r="A10" s="32" t="s">
        <v>5</v>
      </c>
      <c r="B10" s="32" t="s">
        <v>6</v>
      </c>
      <c r="C10" s="32" t="s">
        <v>7</v>
      </c>
      <c r="D10" s="32" t="s">
        <v>54</v>
      </c>
      <c r="E10" s="32"/>
      <c r="F10" s="32"/>
      <c r="G10" s="32"/>
      <c r="H10" s="32"/>
      <c r="I10" s="32"/>
    </row>
    <row r="11" spans="1:9" ht="28.5" customHeight="1" x14ac:dyDescent="0.25">
      <c r="A11" s="32"/>
      <c r="B11" s="32"/>
      <c r="C11" s="32"/>
      <c r="D11" s="20" t="s">
        <v>10</v>
      </c>
      <c r="E11" s="20" t="s">
        <v>11</v>
      </c>
      <c r="F11" s="20" t="s">
        <v>12</v>
      </c>
      <c r="G11" s="20" t="s">
        <v>13</v>
      </c>
      <c r="H11" s="20" t="s">
        <v>14</v>
      </c>
      <c r="I11" s="20" t="s">
        <v>15</v>
      </c>
    </row>
    <row r="12" spans="1:9" ht="28.5" customHeight="1" x14ac:dyDescent="0.25">
      <c r="A12" s="33">
        <v>1</v>
      </c>
      <c r="B12" s="33" t="s">
        <v>55</v>
      </c>
      <c r="C12" s="21" t="s">
        <v>17</v>
      </c>
      <c r="D12" s="11">
        <f>SUM(D13:D17)</f>
        <v>171689.40000000002</v>
      </c>
      <c r="E12" s="11">
        <f>SUM(E13:E18)</f>
        <v>235829.8</v>
      </c>
      <c r="F12" s="11">
        <f t="shared" ref="F12:H12" si="0">SUM(F13:F18)</f>
        <v>152231</v>
      </c>
      <c r="G12" s="11">
        <f t="shared" si="0"/>
        <v>152231</v>
      </c>
      <c r="H12" s="11">
        <f t="shared" si="0"/>
        <v>192658.9</v>
      </c>
      <c r="I12" s="11">
        <f>SUM(D12:H12)</f>
        <v>904640.1</v>
      </c>
    </row>
    <row r="13" spans="1:9" ht="36.75" customHeight="1" x14ac:dyDescent="0.25">
      <c r="A13" s="34"/>
      <c r="B13" s="34"/>
      <c r="C13" s="21" t="s">
        <v>65</v>
      </c>
      <c r="D13" s="11">
        <f>D20+D24+D29+D34+D45</f>
        <v>168998.2</v>
      </c>
      <c r="E13" s="11">
        <f>E20+E24+E29+E34+E45</f>
        <v>193551.4</v>
      </c>
      <c r="F13" s="11">
        <f>F20+F24+F29+F34+F45</f>
        <v>151835</v>
      </c>
      <c r="G13" s="11">
        <f>G20+G24+G29+G34+G45</f>
        <v>151835</v>
      </c>
      <c r="H13" s="11">
        <f>H20+H24+H29+H34+H45</f>
        <v>192658.9</v>
      </c>
      <c r="I13" s="11">
        <f t="shared" ref="I13:I47" si="1">SUM(D13:H13)</f>
        <v>858878.5</v>
      </c>
    </row>
    <row r="14" spans="1:9" ht="30" customHeight="1" x14ac:dyDescent="0.25">
      <c r="A14" s="34"/>
      <c r="B14" s="34"/>
      <c r="C14" s="21" t="s">
        <v>22</v>
      </c>
      <c r="D14" s="11">
        <f>D22</f>
        <v>0</v>
      </c>
      <c r="E14" s="11">
        <f t="shared" ref="E14:H14" si="2">E22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1"/>
        <v>0</v>
      </c>
    </row>
    <row r="15" spans="1:9" ht="42.75" customHeight="1" x14ac:dyDescent="0.25">
      <c r="A15" s="34"/>
      <c r="B15" s="34"/>
      <c r="C15" s="21" t="s">
        <v>62</v>
      </c>
      <c r="D15" s="11">
        <f>D36</f>
        <v>2338.5</v>
      </c>
      <c r="E15" s="11">
        <f t="shared" ref="E15:H15" si="3">E36</f>
        <v>6502.5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1"/>
        <v>8841</v>
      </c>
    </row>
    <row r="16" spans="1:9" ht="48.75" customHeight="1" x14ac:dyDescent="0.25">
      <c r="A16" s="34"/>
      <c r="B16" s="34"/>
      <c r="C16" s="21" t="s">
        <v>63</v>
      </c>
      <c r="D16" s="11">
        <f>D37</f>
        <v>352.7</v>
      </c>
      <c r="E16" s="11">
        <f t="shared" ref="E16:H16" si="4">E37</f>
        <v>1286.4000000000001</v>
      </c>
      <c r="F16" s="11">
        <f t="shared" si="4"/>
        <v>0</v>
      </c>
      <c r="G16" s="11">
        <f t="shared" si="4"/>
        <v>0</v>
      </c>
      <c r="H16" s="11">
        <f t="shared" si="4"/>
        <v>0</v>
      </c>
      <c r="I16" s="11">
        <f t="shared" si="1"/>
        <v>1639.1000000000001</v>
      </c>
    </row>
    <row r="17" spans="1:9" ht="44.25" customHeight="1" x14ac:dyDescent="0.25">
      <c r="A17" s="34"/>
      <c r="B17" s="34"/>
      <c r="C17" s="21" t="s">
        <v>64</v>
      </c>
      <c r="D17" s="11">
        <f>D43</f>
        <v>0</v>
      </c>
      <c r="E17" s="11">
        <f>E30+E43</f>
        <v>891.7</v>
      </c>
      <c r="F17" s="11">
        <f t="shared" ref="F17:H17" si="5">F30+F43</f>
        <v>396</v>
      </c>
      <c r="G17" s="11">
        <f t="shared" si="5"/>
        <v>396</v>
      </c>
      <c r="H17" s="11">
        <f t="shared" si="5"/>
        <v>0</v>
      </c>
      <c r="I17" s="11">
        <f t="shared" si="1"/>
        <v>1683.7</v>
      </c>
    </row>
    <row r="18" spans="1:9" ht="44.25" customHeight="1" x14ac:dyDescent="0.25">
      <c r="A18" s="35"/>
      <c r="B18" s="35"/>
      <c r="C18" s="21" t="s">
        <v>66</v>
      </c>
      <c r="D18" s="11">
        <f>D26</f>
        <v>0</v>
      </c>
      <c r="E18" s="11">
        <f>E26</f>
        <v>33597.800000000003</v>
      </c>
      <c r="F18" s="11">
        <f t="shared" ref="F18:H18" si="6">F26</f>
        <v>0</v>
      </c>
      <c r="G18" s="11">
        <f t="shared" si="6"/>
        <v>0</v>
      </c>
      <c r="H18" s="11">
        <f t="shared" si="6"/>
        <v>0</v>
      </c>
      <c r="I18" s="11">
        <f t="shared" si="1"/>
        <v>33597.800000000003</v>
      </c>
    </row>
    <row r="19" spans="1:9" ht="33" customHeight="1" x14ac:dyDescent="0.25">
      <c r="A19" s="32" t="s">
        <v>23</v>
      </c>
      <c r="B19" s="40" t="s">
        <v>24</v>
      </c>
      <c r="C19" s="21" t="s">
        <v>17</v>
      </c>
      <c r="D19" s="11">
        <f>D20</f>
        <v>15030.8</v>
      </c>
      <c r="E19" s="11">
        <f t="shared" ref="E19:H19" si="7">E20</f>
        <v>16742.599999999999</v>
      </c>
      <c r="F19" s="11">
        <f t="shared" si="7"/>
        <v>13933.6</v>
      </c>
      <c r="G19" s="11">
        <f t="shared" si="7"/>
        <v>13933.6</v>
      </c>
      <c r="H19" s="11">
        <f t="shared" si="7"/>
        <v>14202.7</v>
      </c>
      <c r="I19" s="11">
        <f t="shared" si="1"/>
        <v>73843.3</v>
      </c>
    </row>
    <row r="20" spans="1:9" ht="39.75" customHeight="1" x14ac:dyDescent="0.25">
      <c r="A20" s="32"/>
      <c r="B20" s="40"/>
      <c r="C20" s="21" t="s">
        <v>65</v>
      </c>
      <c r="D20" s="11">
        <f>D21</f>
        <v>15030.8</v>
      </c>
      <c r="E20" s="11">
        <f t="shared" ref="E20:H20" si="8">E21</f>
        <v>16742.599999999999</v>
      </c>
      <c r="F20" s="11">
        <f t="shared" si="8"/>
        <v>13933.6</v>
      </c>
      <c r="G20" s="11">
        <f t="shared" si="8"/>
        <v>13933.6</v>
      </c>
      <c r="H20" s="11">
        <f t="shared" si="8"/>
        <v>14202.7</v>
      </c>
      <c r="I20" s="11">
        <f t="shared" si="1"/>
        <v>73843.3</v>
      </c>
    </row>
    <row r="21" spans="1:9" ht="49.5" customHeight="1" x14ac:dyDescent="0.25">
      <c r="A21" s="20" t="s">
        <v>25</v>
      </c>
      <c r="B21" s="20" t="s">
        <v>26</v>
      </c>
      <c r="C21" s="21" t="s">
        <v>65</v>
      </c>
      <c r="D21" s="11">
        <v>15030.8</v>
      </c>
      <c r="E21" s="11">
        <v>16742.599999999999</v>
      </c>
      <c r="F21" s="11">
        <v>13933.6</v>
      </c>
      <c r="G21" s="11">
        <v>13933.6</v>
      </c>
      <c r="H21" s="11">
        <v>14202.7</v>
      </c>
      <c r="I21" s="11">
        <f t="shared" si="1"/>
        <v>73843.3</v>
      </c>
    </row>
    <row r="22" spans="1:9" ht="61.5" customHeight="1" x14ac:dyDescent="0.25">
      <c r="A22" s="20" t="s">
        <v>27</v>
      </c>
      <c r="B22" s="20" t="s">
        <v>28</v>
      </c>
      <c r="C22" s="21" t="s">
        <v>22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f t="shared" si="1"/>
        <v>0</v>
      </c>
    </row>
    <row r="23" spans="1:9" ht="23.25" customHeight="1" x14ac:dyDescent="0.25">
      <c r="A23" s="32" t="s">
        <v>29</v>
      </c>
      <c r="B23" s="40" t="s">
        <v>30</v>
      </c>
      <c r="C23" s="21" t="s">
        <v>17</v>
      </c>
      <c r="D23" s="11">
        <f>D24</f>
        <v>16768</v>
      </c>
      <c r="E23" s="11">
        <f>E24+E26</f>
        <v>44137.600000000006</v>
      </c>
      <c r="F23" s="11">
        <f t="shared" ref="E23:H24" si="9">F24</f>
        <v>5704.4</v>
      </c>
      <c r="G23" s="11">
        <f t="shared" si="9"/>
        <v>5704.4</v>
      </c>
      <c r="H23" s="11">
        <f t="shared" si="9"/>
        <v>10579.7</v>
      </c>
      <c r="I23" s="11">
        <f t="shared" si="1"/>
        <v>82894.099999999991</v>
      </c>
    </row>
    <row r="24" spans="1:9" ht="40.5" customHeight="1" x14ac:dyDescent="0.25">
      <c r="A24" s="32"/>
      <c r="B24" s="40"/>
      <c r="C24" s="21" t="s">
        <v>65</v>
      </c>
      <c r="D24" s="11">
        <f>D25</f>
        <v>16768</v>
      </c>
      <c r="E24" s="11">
        <f t="shared" si="9"/>
        <v>10539.8</v>
      </c>
      <c r="F24" s="11">
        <f t="shared" si="9"/>
        <v>5704.4</v>
      </c>
      <c r="G24" s="11">
        <f t="shared" si="9"/>
        <v>5704.4</v>
      </c>
      <c r="H24" s="11">
        <f t="shared" si="9"/>
        <v>10579.7</v>
      </c>
      <c r="I24" s="11">
        <f t="shared" si="1"/>
        <v>49296.3</v>
      </c>
    </row>
    <row r="25" spans="1:9" ht="58.5" customHeight="1" x14ac:dyDescent="0.25">
      <c r="A25" s="33" t="s">
        <v>31</v>
      </c>
      <c r="B25" s="33" t="s">
        <v>32</v>
      </c>
      <c r="C25" s="21" t="s">
        <v>65</v>
      </c>
      <c r="D25" s="11">
        <v>16768</v>
      </c>
      <c r="E25" s="11">
        <v>10539.8</v>
      </c>
      <c r="F25" s="11">
        <v>5704.4</v>
      </c>
      <c r="G25" s="11">
        <v>5704.4</v>
      </c>
      <c r="H25" s="11">
        <v>10579.7</v>
      </c>
      <c r="I25" s="11">
        <f t="shared" si="1"/>
        <v>49296.3</v>
      </c>
    </row>
    <row r="26" spans="1:9" ht="58.5" customHeight="1" x14ac:dyDescent="0.25">
      <c r="A26" s="35"/>
      <c r="B26" s="35"/>
      <c r="C26" s="21" t="s">
        <v>66</v>
      </c>
      <c r="D26" s="11">
        <v>0</v>
      </c>
      <c r="E26" s="11">
        <v>33597.800000000003</v>
      </c>
      <c r="F26" s="11">
        <v>0</v>
      </c>
      <c r="G26" s="11">
        <v>0</v>
      </c>
      <c r="H26" s="11">
        <v>0</v>
      </c>
      <c r="I26" s="11">
        <f t="shared" si="1"/>
        <v>33597.800000000003</v>
      </c>
    </row>
    <row r="27" spans="1:9" ht="38.25" customHeight="1" x14ac:dyDescent="0.25">
      <c r="A27" s="20" t="s">
        <v>33</v>
      </c>
      <c r="B27" s="20" t="s">
        <v>56</v>
      </c>
      <c r="C27" s="21" t="s">
        <v>65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f t="shared" si="1"/>
        <v>0</v>
      </c>
    </row>
    <row r="28" spans="1:9" ht="16.5" customHeight="1" x14ac:dyDescent="0.25">
      <c r="A28" s="33" t="s">
        <v>35</v>
      </c>
      <c r="B28" s="37" t="s">
        <v>36</v>
      </c>
      <c r="C28" s="21" t="s">
        <v>17</v>
      </c>
      <c r="D28" s="11">
        <f>D29+D30</f>
        <v>52345.3</v>
      </c>
      <c r="E28" s="11">
        <f t="shared" ref="E28:H28" si="10">E29+E30</f>
        <v>80147.199999999997</v>
      </c>
      <c r="F28" s="11">
        <f t="shared" si="10"/>
        <v>52711.5</v>
      </c>
      <c r="G28" s="11">
        <f t="shared" si="10"/>
        <v>52711.5</v>
      </c>
      <c r="H28" s="11">
        <f t="shared" si="10"/>
        <v>75893</v>
      </c>
      <c r="I28" s="11">
        <f t="shared" si="1"/>
        <v>313808.5</v>
      </c>
    </row>
    <row r="29" spans="1:9" ht="44.25" customHeight="1" x14ac:dyDescent="0.25">
      <c r="A29" s="34"/>
      <c r="B29" s="38"/>
      <c r="C29" s="21" t="s">
        <v>65</v>
      </c>
      <c r="D29" s="11">
        <f>D31</f>
        <v>52345.3</v>
      </c>
      <c r="E29" s="11">
        <f>E31</f>
        <v>79823.5</v>
      </c>
      <c r="F29" s="11">
        <f>F31</f>
        <v>52315.5</v>
      </c>
      <c r="G29" s="11">
        <f>G31</f>
        <v>52315.5</v>
      </c>
      <c r="H29" s="11">
        <f>H31</f>
        <v>75893</v>
      </c>
      <c r="I29" s="11">
        <f t="shared" si="1"/>
        <v>312692.8</v>
      </c>
    </row>
    <row r="30" spans="1:9" ht="44.25" customHeight="1" x14ac:dyDescent="0.25">
      <c r="A30" s="35"/>
      <c r="B30" s="39"/>
      <c r="C30" s="21" t="s">
        <v>64</v>
      </c>
      <c r="D30" s="11">
        <f>D32</f>
        <v>0</v>
      </c>
      <c r="E30" s="11">
        <f t="shared" ref="E30:H30" si="11">E32</f>
        <v>323.7</v>
      </c>
      <c r="F30" s="11">
        <f t="shared" si="11"/>
        <v>396</v>
      </c>
      <c r="G30" s="11">
        <f t="shared" si="11"/>
        <v>396</v>
      </c>
      <c r="H30" s="11">
        <f t="shared" si="11"/>
        <v>0</v>
      </c>
      <c r="I30" s="11">
        <f t="shared" si="1"/>
        <v>1115.7</v>
      </c>
    </row>
    <row r="31" spans="1:9" ht="53.25" customHeight="1" x14ac:dyDescent="0.25">
      <c r="A31" s="33" t="s">
        <v>37</v>
      </c>
      <c r="B31" s="33" t="s">
        <v>57</v>
      </c>
      <c r="C31" s="21" t="s">
        <v>65</v>
      </c>
      <c r="D31" s="11">
        <v>52345.3</v>
      </c>
      <c r="E31" s="11">
        <v>79823.5</v>
      </c>
      <c r="F31" s="11">
        <v>52315.5</v>
      </c>
      <c r="G31" s="11">
        <v>52315.5</v>
      </c>
      <c r="H31" s="11">
        <v>75893</v>
      </c>
      <c r="I31" s="11">
        <f t="shared" si="1"/>
        <v>312692.8</v>
      </c>
    </row>
    <row r="32" spans="1:9" ht="39" customHeight="1" x14ac:dyDescent="0.25">
      <c r="A32" s="35"/>
      <c r="B32" s="35"/>
      <c r="C32" s="21" t="s">
        <v>64</v>
      </c>
      <c r="D32" s="11">
        <v>0</v>
      </c>
      <c r="E32" s="11">
        <v>323.7</v>
      </c>
      <c r="F32" s="11">
        <v>396</v>
      </c>
      <c r="G32" s="11">
        <v>396</v>
      </c>
      <c r="H32" s="11">
        <v>0</v>
      </c>
      <c r="I32" s="11">
        <f t="shared" si="1"/>
        <v>1115.7</v>
      </c>
    </row>
    <row r="33" spans="1:9" ht="24.75" customHeight="1" x14ac:dyDescent="0.25">
      <c r="A33" s="32" t="s">
        <v>39</v>
      </c>
      <c r="B33" s="32" t="s">
        <v>40</v>
      </c>
      <c r="C33" s="21" t="s">
        <v>17</v>
      </c>
      <c r="D33" s="11">
        <f>SUM(D34:D38)</f>
        <v>41324.699999999997</v>
      </c>
      <c r="E33" s="11">
        <f t="shared" ref="E33:H33" si="12">SUM(E34:E38)</f>
        <v>49155</v>
      </c>
      <c r="F33" s="11">
        <f t="shared" si="12"/>
        <v>36998.800000000003</v>
      </c>
      <c r="G33" s="11">
        <f t="shared" si="12"/>
        <v>36998.800000000003</v>
      </c>
      <c r="H33" s="11">
        <f t="shared" si="12"/>
        <v>38223.1</v>
      </c>
      <c r="I33" s="11">
        <f t="shared" si="1"/>
        <v>202700.4</v>
      </c>
    </row>
    <row r="34" spans="1:9" ht="39.75" customHeight="1" x14ac:dyDescent="0.25">
      <c r="A34" s="32"/>
      <c r="B34" s="32"/>
      <c r="C34" s="21" t="s">
        <v>65</v>
      </c>
      <c r="D34" s="11">
        <f>D39</f>
        <v>38633.5</v>
      </c>
      <c r="E34" s="11">
        <f t="shared" ref="E34:H34" si="13">E39</f>
        <v>40798.1</v>
      </c>
      <c r="F34" s="11">
        <f t="shared" si="13"/>
        <v>36998.800000000003</v>
      </c>
      <c r="G34" s="11">
        <f t="shared" si="13"/>
        <v>36998.800000000003</v>
      </c>
      <c r="H34" s="11">
        <f t="shared" si="13"/>
        <v>38223.1</v>
      </c>
      <c r="I34" s="11">
        <f t="shared" si="1"/>
        <v>191652.30000000002</v>
      </c>
    </row>
    <row r="35" spans="1:9" ht="33.75" hidden="1" customHeight="1" x14ac:dyDescent="0.25">
      <c r="A35" s="32"/>
      <c r="B35" s="32"/>
      <c r="C35" s="21" t="s">
        <v>22</v>
      </c>
      <c r="D35" s="11">
        <f>D40</f>
        <v>0</v>
      </c>
      <c r="E35" s="11">
        <f t="shared" ref="E35:H35" si="14">E40</f>
        <v>0</v>
      </c>
      <c r="F35" s="11">
        <f t="shared" si="14"/>
        <v>0</v>
      </c>
      <c r="G35" s="11">
        <f t="shared" si="14"/>
        <v>0</v>
      </c>
      <c r="H35" s="11">
        <f t="shared" si="14"/>
        <v>0</v>
      </c>
      <c r="I35" s="11">
        <f t="shared" si="1"/>
        <v>0</v>
      </c>
    </row>
    <row r="36" spans="1:9" ht="42" customHeight="1" x14ac:dyDescent="0.25">
      <c r="A36" s="32"/>
      <c r="B36" s="32"/>
      <c r="C36" s="21" t="s">
        <v>62</v>
      </c>
      <c r="D36" s="11">
        <f>D41</f>
        <v>2338.5</v>
      </c>
      <c r="E36" s="11">
        <f t="shared" ref="E36:H36" si="15">E41</f>
        <v>6502.5</v>
      </c>
      <c r="F36" s="11">
        <f t="shared" si="15"/>
        <v>0</v>
      </c>
      <c r="G36" s="11">
        <f t="shared" si="15"/>
        <v>0</v>
      </c>
      <c r="H36" s="11">
        <f t="shared" si="15"/>
        <v>0</v>
      </c>
      <c r="I36" s="11">
        <f t="shared" si="1"/>
        <v>8841</v>
      </c>
    </row>
    <row r="37" spans="1:9" ht="41.25" customHeight="1" x14ac:dyDescent="0.25">
      <c r="A37" s="32"/>
      <c r="B37" s="32"/>
      <c r="C37" s="21" t="s">
        <v>63</v>
      </c>
      <c r="D37" s="11">
        <f>D42</f>
        <v>352.7</v>
      </c>
      <c r="E37" s="11">
        <f t="shared" ref="E37:H37" si="16">E42</f>
        <v>1286.4000000000001</v>
      </c>
      <c r="F37" s="11">
        <f t="shared" si="16"/>
        <v>0</v>
      </c>
      <c r="G37" s="11">
        <f t="shared" si="16"/>
        <v>0</v>
      </c>
      <c r="H37" s="11">
        <f t="shared" si="16"/>
        <v>0</v>
      </c>
      <c r="I37" s="11">
        <f t="shared" si="1"/>
        <v>1639.1000000000001</v>
      </c>
    </row>
    <row r="38" spans="1:9" ht="43.5" customHeight="1" x14ac:dyDescent="0.25">
      <c r="A38" s="32"/>
      <c r="B38" s="32"/>
      <c r="C38" s="21" t="s">
        <v>64</v>
      </c>
      <c r="D38" s="11">
        <f>D43</f>
        <v>0</v>
      </c>
      <c r="E38" s="11">
        <f t="shared" ref="E38:H38" si="17">E43</f>
        <v>568</v>
      </c>
      <c r="F38" s="11">
        <f t="shared" si="17"/>
        <v>0</v>
      </c>
      <c r="G38" s="11">
        <f t="shared" si="17"/>
        <v>0</v>
      </c>
      <c r="H38" s="11">
        <f t="shared" si="17"/>
        <v>0</v>
      </c>
      <c r="I38" s="11">
        <f t="shared" si="1"/>
        <v>568</v>
      </c>
    </row>
    <row r="39" spans="1:9" ht="42" customHeight="1" x14ac:dyDescent="0.25">
      <c r="A39" s="32" t="s">
        <v>42</v>
      </c>
      <c r="B39" s="32" t="s">
        <v>58</v>
      </c>
      <c r="C39" s="21" t="s">
        <v>65</v>
      </c>
      <c r="D39" s="11">
        <v>38633.5</v>
      </c>
      <c r="E39" s="11">
        <v>40798.1</v>
      </c>
      <c r="F39" s="11">
        <v>36998.800000000003</v>
      </c>
      <c r="G39" s="11">
        <v>36998.800000000003</v>
      </c>
      <c r="H39" s="12">
        <v>38223.1</v>
      </c>
      <c r="I39" s="11">
        <f t="shared" si="1"/>
        <v>191652.30000000002</v>
      </c>
    </row>
    <row r="40" spans="1:9" ht="40.5" hidden="1" customHeight="1" x14ac:dyDescent="0.25">
      <c r="A40" s="32"/>
      <c r="B40" s="32"/>
      <c r="C40" s="21" t="s">
        <v>22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f t="shared" si="1"/>
        <v>0</v>
      </c>
    </row>
    <row r="41" spans="1:9" ht="45" customHeight="1" x14ac:dyDescent="0.25">
      <c r="A41" s="32"/>
      <c r="B41" s="32"/>
      <c r="C41" s="21" t="s">
        <v>62</v>
      </c>
      <c r="D41" s="11">
        <v>2338.5</v>
      </c>
      <c r="E41" s="11">
        <v>6502.5</v>
      </c>
      <c r="F41" s="11">
        <v>0</v>
      </c>
      <c r="G41" s="11">
        <v>0</v>
      </c>
      <c r="H41" s="11">
        <v>0</v>
      </c>
      <c r="I41" s="11">
        <f t="shared" si="1"/>
        <v>8841</v>
      </c>
    </row>
    <row r="42" spans="1:9" ht="39.75" customHeight="1" x14ac:dyDescent="0.25">
      <c r="A42" s="32"/>
      <c r="B42" s="32"/>
      <c r="C42" s="21" t="s">
        <v>63</v>
      </c>
      <c r="D42" s="11">
        <v>352.7</v>
      </c>
      <c r="E42" s="11">
        <v>1286.4000000000001</v>
      </c>
      <c r="F42" s="11">
        <v>0</v>
      </c>
      <c r="G42" s="11">
        <v>0</v>
      </c>
      <c r="H42" s="11">
        <v>0</v>
      </c>
      <c r="I42" s="11">
        <f t="shared" si="1"/>
        <v>1639.1000000000001</v>
      </c>
    </row>
    <row r="43" spans="1:9" ht="39.75" customHeight="1" x14ac:dyDescent="0.25">
      <c r="A43" s="32"/>
      <c r="B43" s="32"/>
      <c r="C43" s="21" t="s">
        <v>64</v>
      </c>
      <c r="D43" s="11">
        <v>0</v>
      </c>
      <c r="E43" s="11">
        <v>568</v>
      </c>
      <c r="F43" s="11">
        <v>0</v>
      </c>
      <c r="G43" s="11">
        <v>0</v>
      </c>
      <c r="H43" s="11">
        <v>0</v>
      </c>
      <c r="I43" s="11">
        <f t="shared" si="1"/>
        <v>568</v>
      </c>
    </row>
    <row r="44" spans="1:9" ht="24.75" customHeight="1" x14ac:dyDescent="0.25">
      <c r="A44" s="32" t="s">
        <v>44</v>
      </c>
      <c r="B44" s="32" t="s">
        <v>59</v>
      </c>
      <c r="C44" s="21" t="s">
        <v>17</v>
      </c>
      <c r="D44" s="11">
        <f>D45</f>
        <v>46220.600000000006</v>
      </c>
      <c r="E44" s="11">
        <f t="shared" ref="E44:H44" si="18">E45</f>
        <v>45647.4</v>
      </c>
      <c r="F44" s="11">
        <f t="shared" si="18"/>
        <v>42882.7</v>
      </c>
      <c r="G44" s="11">
        <f t="shared" si="18"/>
        <v>42882.7</v>
      </c>
      <c r="H44" s="11">
        <f t="shared" si="18"/>
        <v>53760.4</v>
      </c>
      <c r="I44" s="11">
        <f t="shared" si="1"/>
        <v>231393.80000000002</v>
      </c>
    </row>
    <row r="45" spans="1:9" ht="33" x14ac:dyDescent="0.25">
      <c r="A45" s="32"/>
      <c r="B45" s="32"/>
      <c r="C45" s="21" t="s">
        <v>65</v>
      </c>
      <c r="D45" s="11">
        <f>D46+D47</f>
        <v>46220.600000000006</v>
      </c>
      <c r="E45" s="11">
        <f t="shared" ref="E45:H45" si="19">E46+E47</f>
        <v>45647.4</v>
      </c>
      <c r="F45" s="11">
        <f t="shared" si="19"/>
        <v>42882.7</v>
      </c>
      <c r="G45" s="11">
        <f t="shared" si="19"/>
        <v>42882.7</v>
      </c>
      <c r="H45" s="11">
        <f t="shared" si="19"/>
        <v>53760.4</v>
      </c>
      <c r="I45" s="11">
        <f t="shared" si="1"/>
        <v>231393.80000000002</v>
      </c>
    </row>
    <row r="46" spans="1:9" ht="71.25" customHeight="1" x14ac:dyDescent="0.25">
      <c r="A46" s="20" t="s">
        <v>46</v>
      </c>
      <c r="B46" s="20" t="s">
        <v>60</v>
      </c>
      <c r="C46" s="21" t="s">
        <v>65</v>
      </c>
      <c r="D46" s="11">
        <v>22841.7</v>
      </c>
      <c r="E46" s="11">
        <v>24089</v>
      </c>
      <c r="F46" s="11">
        <v>21871.3</v>
      </c>
      <c r="G46" s="11">
        <v>21871.3</v>
      </c>
      <c r="H46" s="11">
        <v>27889.200000000001</v>
      </c>
      <c r="I46" s="11">
        <f t="shared" si="1"/>
        <v>118562.5</v>
      </c>
    </row>
    <row r="47" spans="1:9" ht="93.75" customHeight="1" x14ac:dyDescent="0.25">
      <c r="A47" s="20" t="s">
        <v>48</v>
      </c>
      <c r="B47" s="20" t="s">
        <v>61</v>
      </c>
      <c r="C47" s="21" t="s">
        <v>65</v>
      </c>
      <c r="D47" s="11">
        <v>23378.9</v>
      </c>
      <c r="E47" s="11">
        <v>21558.400000000001</v>
      </c>
      <c r="F47" s="11">
        <v>21011.4</v>
      </c>
      <c r="G47" s="11">
        <v>21011.4</v>
      </c>
      <c r="H47" s="11">
        <v>25871.200000000001</v>
      </c>
      <c r="I47" s="11">
        <f t="shared" si="1"/>
        <v>112831.3</v>
      </c>
    </row>
    <row r="48" spans="1:9" x14ac:dyDescent="0.25">
      <c r="A48" s="1"/>
      <c r="E48" s="16"/>
    </row>
    <row r="49" spans="1:5" x14ac:dyDescent="0.25">
      <c r="A49" s="1"/>
      <c r="E49" s="16"/>
    </row>
    <row r="50" spans="1:5" x14ac:dyDescent="0.25">
      <c r="E50" s="16"/>
    </row>
    <row r="51" spans="1:5" x14ac:dyDescent="0.25">
      <c r="E51" s="16"/>
    </row>
    <row r="52" spans="1:5" x14ac:dyDescent="0.25">
      <c r="E52" s="16"/>
    </row>
    <row r="53" spans="1:5" x14ac:dyDescent="0.25">
      <c r="E53" s="16"/>
    </row>
    <row r="54" spans="1:5" x14ac:dyDescent="0.25">
      <c r="E54" s="16"/>
    </row>
    <row r="55" spans="1:5" x14ac:dyDescent="0.25">
      <c r="E55" s="16"/>
    </row>
    <row r="56" spans="1:5" x14ac:dyDescent="0.25">
      <c r="E56" s="16"/>
    </row>
    <row r="57" spans="1:5" x14ac:dyDescent="0.25">
      <c r="E57" s="16"/>
    </row>
    <row r="58" spans="1:5" x14ac:dyDescent="0.25">
      <c r="E58" s="16"/>
    </row>
    <row r="59" spans="1:5" x14ac:dyDescent="0.25">
      <c r="E59" s="16"/>
    </row>
    <row r="60" spans="1:5" x14ac:dyDescent="0.25">
      <c r="E60" s="16"/>
    </row>
    <row r="61" spans="1:5" x14ac:dyDescent="0.25">
      <c r="E61" s="16"/>
    </row>
    <row r="62" spans="1:5" x14ac:dyDescent="0.25">
      <c r="E62" s="16"/>
    </row>
    <row r="63" spans="1:5" x14ac:dyDescent="0.25">
      <c r="E63" s="16"/>
    </row>
    <row r="64" spans="1:5" x14ac:dyDescent="0.25">
      <c r="E64" s="16"/>
    </row>
    <row r="65" spans="5:5" x14ac:dyDescent="0.25">
      <c r="E65" s="16"/>
    </row>
    <row r="66" spans="5:5" x14ac:dyDescent="0.25">
      <c r="E66" s="16"/>
    </row>
    <row r="67" spans="5:5" x14ac:dyDescent="0.25">
      <c r="E67" s="16"/>
    </row>
    <row r="68" spans="5:5" x14ac:dyDescent="0.25">
      <c r="E68" s="16"/>
    </row>
    <row r="69" spans="5:5" x14ac:dyDescent="0.25">
      <c r="E69" s="16"/>
    </row>
    <row r="70" spans="5:5" x14ac:dyDescent="0.25">
      <c r="E70" s="16"/>
    </row>
    <row r="71" spans="5:5" x14ac:dyDescent="0.25">
      <c r="E71" s="16"/>
    </row>
    <row r="72" spans="5:5" x14ac:dyDescent="0.25">
      <c r="E72" s="16"/>
    </row>
    <row r="73" spans="5:5" x14ac:dyDescent="0.25">
      <c r="E73" s="16"/>
    </row>
    <row r="74" spans="5:5" x14ac:dyDescent="0.25">
      <c r="E74" s="16"/>
    </row>
    <row r="75" spans="5:5" x14ac:dyDescent="0.25">
      <c r="E75" s="16"/>
    </row>
    <row r="76" spans="5:5" x14ac:dyDescent="0.25">
      <c r="E76" s="16"/>
    </row>
    <row r="77" spans="5:5" x14ac:dyDescent="0.25">
      <c r="E77" s="16"/>
    </row>
    <row r="78" spans="5:5" x14ac:dyDescent="0.25">
      <c r="E78" s="16"/>
    </row>
    <row r="79" spans="5:5" x14ac:dyDescent="0.25">
      <c r="E79" s="16"/>
    </row>
    <row r="80" spans="5:5" x14ac:dyDescent="0.25">
      <c r="E80" s="16"/>
    </row>
    <row r="81" spans="5:5" x14ac:dyDescent="0.25">
      <c r="E81" s="16"/>
    </row>
    <row r="82" spans="5:5" x14ac:dyDescent="0.25">
      <c r="E82" s="16"/>
    </row>
    <row r="83" spans="5:5" x14ac:dyDescent="0.25">
      <c r="E83" s="16"/>
    </row>
    <row r="84" spans="5:5" x14ac:dyDescent="0.25">
      <c r="E84" s="16"/>
    </row>
    <row r="85" spans="5:5" x14ac:dyDescent="0.25">
      <c r="E85" s="16"/>
    </row>
    <row r="86" spans="5:5" x14ac:dyDescent="0.25">
      <c r="E86" s="16"/>
    </row>
    <row r="87" spans="5:5" x14ac:dyDescent="0.25">
      <c r="E87" s="16"/>
    </row>
    <row r="88" spans="5:5" x14ac:dyDescent="0.25">
      <c r="E88" s="16"/>
    </row>
    <row r="89" spans="5:5" x14ac:dyDescent="0.25">
      <c r="E89" s="16"/>
    </row>
    <row r="90" spans="5:5" x14ac:dyDescent="0.25">
      <c r="E90" s="16"/>
    </row>
    <row r="91" spans="5:5" x14ac:dyDescent="0.25">
      <c r="E91" s="16"/>
    </row>
    <row r="92" spans="5:5" x14ac:dyDescent="0.25">
      <c r="E92" s="16"/>
    </row>
    <row r="93" spans="5:5" x14ac:dyDescent="0.25">
      <c r="E93" s="16"/>
    </row>
    <row r="94" spans="5:5" x14ac:dyDescent="0.25">
      <c r="E94" s="16"/>
    </row>
    <row r="95" spans="5:5" x14ac:dyDescent="0.25">
      <c r="E95" s="16"/>
    </row>
    <row r="96" spans="5:5" x14ac:dyDescent="0.25">
      <c r="E96" s="16"/>
    </row>
    <row r="97" spans="5:5" x14ac:dyDescent="0.25">
      <c r="E97" s="16"/>
    </row>
    <row r="98" spans="5:5" x14ac:dyDescent="0.25">
      <c r="E98" s="16"/>
    </row>
    <row r="99" spans="5:5" x14ac:dyDescent="0.25">
      <c r="E99" s="16"/>
    </row>
    <row r="100" spans="5:5" x14ac:dyDescent="0.25">
      <c r="E100" s="16"/>
    </row>
    <row r="101" spans="5:5" x14ac:dyDescent="0.25">
      <c r="E101" s="16"/>
    </row>
    <row r="102" spans="5:5" x14ac:dyDescent="0.25">
      <c r="E102" s="16"/>
    </row>
    <row r="103" spans="5:5" x14ac:dyDescent="0.25">
      <c r="E103" s="16"/>
    </row>
    <row r="104" spans="5:5" x14ac:dyDescent="0.25">
      <c r="E104" s="16"/>
    </row>
    <row r="105" spans="5:5" x14ac:dyDescent="0.25">
      <c r="E105" s="16"/>
    </row>
    <row r="106" spans="5:5" x14ac:dyDescent="0.25">
      <c r="E106" s="16"/>
    </row>
    <row r="107" spans="5:5" x14ac:dyDescent="0.25">
      <c r="E107" s="16"/>
    </row>
    <row r="108" spans="5:5" x14ac:dyDescent="0.25">
      <c r="E108" s="16"/>
    </row>
    <row r="109" spans="5:5" x14ac:dyDescent="0.25">
      <c r="E109" s="16"/>
    </row>
    <row r="110" spans="5:5" x14ac:dyDescent="0.25">
      <c r="E110" s="16"/>
    </row>
    <row r="111" spans="5:5" x14ac:dyDescent="0.25">
      <c r="E111" s="16"/>
    </row>
    <row r="112" spans="5:5" x14ac:dyDescent="0.25">
      <c r="E112" s="16"/>
    </row>
    <row r="113" spans="5:5" x14ac:dyDescent="0.25">
      <c r="E113" s="16"/>
    </row>
    <row r="114" spans="5:5" x14ac:dyDescent="0.25">
      <c r="E114" s="16"/>
    </row>
    <row r="115" spans="5:5" x14ac:dyDescent="0.25">
      <c r="E115" s="16"/>
    </row>
    <row r="116" spans="5:5" x14ac:dyDescent="0.25">
      <c r="E116" s="16"/>
    </row>
    <row r="117" spans="5:5" x14ac:dyDescent="0.25">
      <c r="E117" s="16"/>
    </row>
    <row r="118" spans="5:5" x14ac:dyDescent="0.25">
      <c r="E118" s="16"/>
    </row>
    <row r="119" spans="5:5" x14ac:dyDescent="0.25">
      <c r="E119" s="16"/>
    </row>
    <row r="120" spans="5:5" x14ac:dyDescent="0.25">
      <c r="E120" s="16"/>
    </row>
    <row r="121" spans="5:5" x14ac:dyDescent="0.25">
      <c r="E121" s="16"/>
    </row>
    <row r="122" spans="5:5" x14ac:dyDescent="0.25">
      <c r="E122" s="16"/>
    </row>
    <row r="123" spans="5:5" x14ac:dyDescent="0.25">
      <c r="E123" s="16"/>
    </row>
    <row r="124" spans="5:5" x14ac:dyDescent="0.25">
      <c r="E124" s="16"/>
    </row>
    <row r="125" spans="5:5" x14ac:dyDescent="0.25">
      <c r="E125" s="16"/>
    </row>
    <row r="126" spans="5:5" x14ac:dyDescent="0.25">
      <c r="E126" s="16"/>
    </row>
    <row r="127" spans="5:5" x14ac:dyDescent="0.25">
      <c r="E127" s="16"/>
    </row>
    <row r="128" spans="5:5" x14ac:dyDescent="0.25">
      <c r="E128" s="16"/>
    </row>
    <row r="129" spans="5:5" x14ac:dyDescent="0.25">
      <c r="E129" s="16"/>
    </row>
    <row r="130" spans="5:5" x14ac:dyDescent="0.25">
      <c r="E130" s="16"/>
    </row>
    <row r="131" spans="5:5" x14ac:dyDescent="0.25">
      <c r="E131" s="16"/>
    </row>
    <row r="132" spans="5:5" x14ac:dyDescent="0.25">
      <c r="E132" s="16"/>
    </row>
    <row r="133" spans="5:5" x14ac:dyDescent="0.25">
      <c r="E133" s="16"/>
    </row>
    <row r="134" spans="5:5" x14ac:dyDescent="0.25">
      <c r="E134" s="16"/>
    </row>
    <row r="135" spans="5:5" x14ac:dyDescent="0.25">
      <c r="E135" s="16"/>
    </row>
    <row r="136" spans="5:5" x14ac:dyDescent="0.25">
      <c r="E136" s="16"/>
    </row>
    <row r="137" spans="5:5" x14ac:dyDescent="0.25">
      <c r="E137" s="16"/>
    </row>
    <row r="138" spans="5:5" x14ac:dyDescent="0.25">
      <c r="E138" s="16"/>
    </row>
    <row r="139" spans="5:5" x14ac:dyDescent="0.25">
      <c r="E139" s="16"/>
    </row>
    <row r="140" spans="5:5" x14ac:dyDescent="0.25">
      <c r="E140" s="16"/>
    </row>
    <row r="141" spans="5:5" x14ac:dyDescent="0.25">
      <c r="E141" s="16"/>
    </row>
    <row r="142" spans="5:5" x14ac:dyDescent="0.25">
      <c r="E142" s="16"/>
    </row>
    <row r="143" spans="5:5" x14ac:dyDescent="0.25">
      <c r="E143" s="16"/>
    </row>
    <row r="144" spans="5:5" x14ac:dyDescent="0.25">
      <c r="E144" s="16"/>
    </row>
    <row r="145" spans="5:5" x14ac:dyDescent="0.25">
      <c r="E145" s="16"/>
    </row>
    <row r="146" spans="5:5" x14ac:dyDescent="0.25">
      <c r="E146" s="16"/>
    </row>
    <row r="147" spans="5:5" x14ac:dyDescent="0.25">
      <c r="E147" s="16"/>
    </row>
    <row r="148" spans="5:5" x14ac:dyDescent="0.25">
      <c r="E148" s="16"/>
    </row>
    <row r="149" spans="5:5" x14ac:dyDescent="0.25">
      <c r="E149" s="16"/>
    </row>
    <row r="150" spans="5:5" x14ac:dyDescent="0.25">
      <c r="E150" s="16"/>
    </row>
    <row r="151" spans="5:5" x14ac:dyDescent="0.25">
      <c r="E151" s="16"/>
    </row>
    <row r="152" spans="5:5" x14ac:dyDescent="0.25">
      <c r="E152" s="16"/>
    </row>
    <row r="153" spans="5:5" x14ac:dyDescent="0.25">
      <c r="E153" s="16"/>
    </row>
    <row r="154" spans="5:5" x14ac:dyDescent="0.25">
      <c r="E154" s="16"/>
    </row>
    <row r="155" spans="5:5" x14ac:dyDescent="0.25">
      <c r="E155" s="16"/>
    </row>
    <row r="156" spans="5:5" x14ac:dyDescent="0.25">
      <c r="E156" s="16"/>
    </row>
    <row r="157" spans="5:5" x14ac:dyDescent="0.25">
      <c r="E157" s="16"/>
    </row>
    <row r="158" spans="5:5" x14ac:dyDescent="0.25">
      <c r="E158" s="16"/>
    </row>
    <row r="159" spans="5:5" x14ac:dyDescent="0.25">
      <c r="E159" s="16"/>
    </row>
    <row r="160" spans="5:5" x14ac:dyDescent="0.25">
      <c r="E160" s="16"/>
    </row>
    <row r="161" spans="5:5" x14ac:dyDescent="0.25">
      <c r="E161" s="16"/>
    </row>
    <row r="162" spans="5:5" x14ac:dyDescent="0.25">
      <c r="E162" s="16"/>
    </row>
    <row r="163" spans="5:5" x14ac:dyDescent="0.25">
      <c r="E163" s="16"/>
    </row>
    <row r="164" spans="5:5" x14ac:dyDescent="0.25">
      <c r="E164" s="16"/>
    </row>
    <row r="165" spans="5:5" x14ac:dyDescent="0.25">
      <c r="E165" s="16"/>
    </row>
    <row r="166" spans="5:5" x14ac:dyDescent="0.25">
      <c r="E166" s="16"/>
    </row>
    <row r="167" spans="5:5" x14ac:dyDescent="0.25">
      <c r="E167" s="16"/>
    </row>
    <row r="168" spans="5:5" x14ac:dyDescent="0.25">
      <c r="E168" s="16"/>
    </row>
    <row r="169" spans="5:5" x14ac:dyDescent="0.25">
      <c r="E169" s="16"/>
    </row>
    <row r="170" spans="5:5" x14ac:dyDescent="0.25">
      <c r="E170" s="16"/>
    </row>
    <row r="171" spans="5:5" x14ac:dyDescent="0.25">
      <c r="E171" s="16"/>
    </row>
    <row r="172" spans="5:5" x14ac:dyDescent="0.25">
      <c r="E172" s="16"/>
    </row>
    <row r="173" spans="5:5" x14ac:dyDescent="0.25">
      <c r="E173" s="16"/>
    </row>
    <row r="174" spans="5:5" x14ac:dyDescent="0.25">
      <c r="E174" s="16"/>
    </row>
    <row r="175" spans="5:5" x14ac:dyDescent="0.25">
      <c r="E175" s="16"/>
    </row>
    <row r="176" spans="5:5" x14ac:dyDescent="0.25">
      <c r="E176" s="16"/>
    </row>
    <row r="177" spans="5:5" x14ac:dyDescent="0.25">
      <c r="E177" s="16"/>
    </row>
    <row r="178" spans="5:5" x14ac:dyDescent="0.25">
      <c r="E178" s="16"/>
    </row>
    <row r="179" spans="5:5" x14ac:dyDescent="0.25">
      <c r="E179" s="16"/>
    </row>
    <row r="180" spans="5:5" x14ac:dyDescent="0.25">
      <c r="E180" s="16"/>
    </row>
    <row r="181" spans="5:5" x14ac:dyDescent="0.25">
      <c r="E181" s="16"/>
    </row>
    <row r="182" spans="5:5" x14ac:dyDescent="0.25">
      <c r="E182" s="16"/>
    </row>
    <row r="183" spans="5:5" x14ac:dyDescent="0.25">
      <c r="E183" s="16"/>
    </row>
    <row r="184" spans="5:5" x14ac:dyDescent="0.25">
      <c r="E184" s="16"/>
    </row>
    <row r="185" spans="5:5" x14ac:dyDescent="0.25">
      <c r="E185" s="16"/>
    </row>
    <row r="186" spans="5:5" x14ac:dyDescent="0.25">
      <c r="E186" s="16"/>
    </row>
    <row r="187" spans="5:5" x14ac:dyDescent="0.25">
      <c r="E187" s="16"/>
    </row>
    <row r="188" spans="5:5" x14ac:dyDescent="0.25">
      <c r="E188" s="16"/>
    </row>
    <row r="189" spans="5:5" x14ac:dyDescent="0.25">
      <c r="E189" s="16"/>
    </row>
    <row r="190" spans="5:5" x14ac:dyDescent="0.25">
      <c r="E190" s="16"/>
    </row>
    <row r="191" spans="5:5" x14ac:dyDescent="0.25">
      <c r="E191" s="16"/>
    </row>
    <row r="192" spans="5:5" x14ac:dyDescent="0.25">
      <c r="E192" s="16"/>
    </row>
    <row r="193" spans="5:5" x14ac:dyDescent="0.25">
      <c r="E193" s="16"/>
    </row>
    <row r="194" spans="5:5" x14ac:dyDescent="0.25">
      <c r="E194" s="16"/>
    </row>
    <row r="195" spans="5:5" x14ac:dyDescent="0.25">
      <c r="E195" s="16"/>
    </row>
    <row r="196" spans="5:5" x14ac:dyDescent="0.25">
      <c r="E196" s="16"/>
    </row>
    <row r="197" spans="5:5" x14ac:dyDescent="0.25">
      <c r="E197" s="16"/>
    </row>
    <row r="198" spans="5:5" x14ac:dyDescent="0.25">
      <c r="E198" s="16"/>
    </row>
    <row r="199" spans="5:5" x14ac:dyDescent="0.25">
      <c r="E199" s="16"/>
    </row>
    <row r="200" spans="5:5" x14ac:dyDescent="0.25">
      <c r="E200" s="16"/>
    </row>
    <row r="201" spans="5:5" x14ac:dyDescent="0.25">
      <c r="E201" s="16"/>
    </row>
    <row r="202" spans="5:5" x14ac:dyDescent="0.25">
      <c r="E202" s="16"/>
    </row>
    <row r="203" spans="5:5" x14ac:dyDescent="0.25">
      <c r="E203" s="16"/>
    </row>
    <row r="204" spans="5:5" x14ac:dyDescent="0.25">
      <c r="E204" s="16"/>
    </row>
    <row r="205" spans="5:5" x14ac:dyDescent="0.25">
      <c r="E205" s="16"/>
    </row>
    <row r="206" spans="5:5" x14ac:dyDescent="0.25">
      <c r="E206" s="16"/>
    </row>
    <row r="207" spans="5:5" x14ac:dyDescent="0.25">
      <c r="E207" s="16"/>
    </row>
    <row r="208" spans="5:5" x14ac:dyDescent="0.25">
      <c r="E208" s="16"/>
    </row>
    <row r="209" spans="5:5" x14ac:dyDescent="0.25">
      <c r="E209" s="16"/>
    </row>
    <row r="210" spans="5:5" x14ac:dyDescent="0.25">
      <c r="E210" s="16"/>
    </row>
    <row r="211" spans="5:5" x14ac:dyDescent="0.25">
      <c r="E211" s="16"/>
    </row>
    <row r="212" spans="5:5" x14ac:dyDescent="0.25">
      <c r="E212" s="16"/>
    </row>
    <row r="213" spans="5:5" x14ac:dyDescent="0.25">
      <c r="E213" s="16"/>
    </row>
    <row r="214" spans="5:5" x14ac:dyDescent="0.25">
      <c r="E214" s="16"/>
    </row>
    <row r="215" spans="5:5" x14ac:dyDescent="0.25">
      <c r="E215" s="16"/>
    </row>
    <row r="216" spans="5:5" x14ac:dyDescent="0.25">
      <c r="E216" s="16"/>
    </row>
    <row r="217" spans="5:5" x14ac:dyDescent="0.25">
      <c r="E217" s="16"/>
    </row>
    <row r="218" spans="5:5" x14ac:dyDescent="0.25">
      <c r="E218" s="16"/>
    </row>
    <row r="219" spans="5:5" x14ac:dyDescent="0.25">
      <c r="E219" s="16"/>
    </row>
    <row r="220" spans="5:5" x14ac:dyDescent="0.25">
      <c r="E220" s="16"/>
    </row>
    <row r="221" spans="5:5" x14ac:dyDescent="0.25">
      <c r="E221" s="16"/>
    </row>
    <row r="222" spans="5:5" x14ac:dyDescent="0.25">
      <c r="E222" s="16"/>
    </row>
    <row r="223" spans="5:5" x14ac:dyDescent="0.25">
      <c r="E223" s="16"/>
    </row>
    <row r="224" spans="5:5" x14ac:dyDescent="0.25">
      <c r="E224" s="16"/>
    </row>
    <row r="225" spans="5:5" x14ac:dyDescent="0.25">
      <c r="E225" s="16"/>
    </row>
    <row r="226" spans="5:5" x14ac:dyDescent="0.25">
      <c r="E226" s="16"/>
    </row>
    <row r="227" spans="5:5" x14ac:dyDescent="0.25">
      <c r="E227" s="16"/>
    </row>
    <row r="228" spans="5:5" x14ac:dyDescent="0.25">
      <c r="E228" s="16"/>
    </row>
    <row r="229" spans="5:5" x14ac:dyDescent="0.25">
      <c r="E229" s="16"/>
    </row>
    <row r="230" spans="5:5" x14ac:dyDescent="0.25">
      <c r="E230" s="16"/>
    </row>
    <row r="231" spans="5:5" x14ac:dyDescent="0.25">
      <c r="E231" s="16"/>
    </row>
    <row r="232" spans="5:5" x14ac:dyDescent="0.25">
      <c r="E232" s="16"/>
    </row>
    <row r="233" spans="5:5" x14ac:dyDescent="0.25">
      <c r="E233" s="16"/>
    </row>
    <row r="234" spans="5:5" x14ac:dyDescent="0.25">
      <c r="E234" s="16"/>
    </row>
    <row r="235" spans="5:5" x14ac:dyDescent="0.25">
      <c r="E235" s="16"/>
    </row>
    <row r="236" spans="5:5" x14ac:dyDescent="0.25">
      <c r="E236" s="16"/>
    </row>
    <row r="237" spans="5:5" x14ac:dyDescent="0.25">
      <c r="E237" s="16"/>
    </row>
    <row r="238" spans="5:5" x14ac:dyDescent="0.25">
      <c r="E238" s="16"/>
    </row>
    <row r="239" spans="5:5" x14ac:dyDescent="0.25">
      <c r="E239" s="16"/>
    </row>
    <row r="240" spans="5:5" x14ac:dyDescent="0.25">
      <c r="E240" s="16"/>
    </row>
    <row r="241" spans="5:5" x14ac:dyDescent="0.25">
      <c r="E241" s="16"/>
    </row>
    <row r="242" spans="5:5" x14ac:dyDescent="0.25">
      <c r="E242" s="16"/>
    </row>
    <row r="243" spans="5:5" x14ac:dyDescent="0.25">
      <c r="E243" s="16"/>
    </row>
    <row r="244" spans="5:5" x14ac:dyDescent="0.25">
      <c r="E244" s="16"/>
    </row>
    <row r="245" spans="5:5" x14ac:dyDescent="0.25">
      <c r="E245" s="16"/>
    </row>
    <row r="246" spans="5:5" x14ac:dyDescent="0.25">
      <c r="E246" s="16"/>
    </row>
    <row r="247" spans="5:5" x14ac:dyDescent="0.25">
      <c r="E247" s="16"/>
    </row>
    <row r="248" spans="5:5" x14ac:dyDescent="0.25">
      <c r="E248" s="16"/>
    </row>
    <row r="249" spans="5:5" x14ac:dyDescent="0.25">
      <c r="E249" s="16"/>
    </row>
    <row r="250" spans="5:5" x14ac:dyDescent="0.25">
      <c r="E250" s="16"/>
    </row>
    <row r="251" spans="5:5" x14ac:dyDescent="0.25">
      <c r="E251" s="16"/>
    </row>
    <row r="252" spans="5:5" x14ac:dyDescent="0.25">
      <c r="E252" s="16"/>
    </row>
    <row r="253" spans="5:5" x14ac:dyDescent="0.25">
      <c r="E253" s="16"/>
    </row>
    <row r="254" spans="5:5" x14ac:dyDescent="0.25">
      <c r="E254" s="16"/>
    </row>
    <row r="255" spans="5:5" x14ac:dyDescent="0.25">
      <c r="E255" s="16"/>
    </row>
    <row r="256" spans="5:5" x14ac:dyDescent="0.25">
      <c r="E256" s="16"/>
    </row>
    <row r="257" spans="5:5" x14ac:dyDescent="0.25">
      <c r="E257" s="16"/>
    </row>
    <row r="258" spans="5:5" x14ac:dyDescent="0.25">
      <c r="E258" s="16"/>
    </row>
    <row r="259" spans="5:5" x14ac:dyDescent="0.25">
      <c r="E259" s="16"/>
    </row>
    <row r="260" spans="5:5" x14ac:dyDescent="0.25">
      <c r="E260" s="16"/>
    </row>
    <row r="261" spans="5:5" x14ac:dyDescent="0.25">
      <c r="E261" s="16"/>
    </row>
    <row r="262" spans="5:5" x14ac:dyDescent="0.25">
      <c r="E262" s="16"/>
    </row>
    <row r="263" spans="5:5" x14ac:dyDescent="0.25">
      <c r="E263" s="16"/>
    </row>
    <row r="264" spans="5:5" x14ac:dyDescent="0.25">
      <c r="E264" s="16"/>
    </row>
    <row r="265" spans="5:5" x14ac:dyDescent="0.25">
      <c r="E265" s="16"/>
    </row>
    <row r="266" spans="5:5" x14ac:dyDescent="0.25">
      <c r="E266" s="16"/>
    </row>
    <row r="267" spans="5:5" x14ac:dyDescent="0.25">
      <c r="E267" s="16"/>
    </row>
    <row r="268" spans="5:5" x14ac:dyDescent="0.25">
      <c r="E268" s="16"/>
    </row>
    <row r="269" spans="5:5" x14ac:dyDescent="0.25">
      <c r="E269" s="16"/>
    </row>
    <row r="270" spans="5:5" x14ac:dyDescent="0.25">
      <c r="E270" s="16"/>
    </row>
    <row r="271" spans="5:5" x14ac:dyDescent="0.25">
      <c r="E271" s="16"/>
    </row>
    <row r="272" spans="5:5" x14ac:dyDescent="0.25">
      <c r="E272" s="16"/>
    </row>
    <row r="273" spans="5:5" x14ac:dyDescent="0.25">
      <c r="E273" s="16"/>
    </row>
    <row r="274" spans="5:5" x14ac:dyDescent="0.25">
      <c r="E274" s="16"/>
    </row>
    <row r="275" spans="5:5" x14ac:dyDescent="0.25">
      <c r="E275" s="16"/>
    </row>
    <row r="276" spans="5:5" x14ac:dyDescent="0.25">
      <c r="E276" s="16"/>
    </row>
    <row r="277" spans="5:5" x14ac:dyDescent="0.25">
      <c r="E277" s="16"/>
    </row>
    <row r="278" spans="5:5" x14ac:dyDescent="0.25">
      <c r="E278" s="16"/>
    </row>
    <row r="279" spans="5:5" x14ac:dyDescent="0.25">
      <c r="E279" s="16"/>
    </row>
    <row r="280" spans="5:5" x14ac:dyDescent="0.25">
      <c r="E280" s="16"/>
    </row>
    <row r="281" spans="5:5" x14ac:dyDescent="0.25">
      <c r="E281" s="16"/>
    </row>
    <row r="282" spans="5:5" x14ac:dyDescent="0.25">
      <c r="E282" s="16"/>
    </row>
    <row r="283" spans="5:5" x14ac:dyDescent="0.25">
      <c r="E283" s="16"/>
    </row>
    <row r="284" spans="5:5" x14ac:dyDescent="0.25">
      <c r="E284" s="16"/>
    </row>
    <row r="285" spans="5:5" x14ac:dyDescent="0.25">
      <c r="E285" s="16"/>
    </row>
    <row r="286" spans="5:5" x14ac:dyDescent="0.25">
      <c r="E286" s="16"/>
    </row>
    <row r="287" spans="5:5" x14ac:dyDescent="0.25">
      <c r="E287" s="16"/>
    </row>
    <row r="288" spans="5:5" x14ac:dyDescent="0.25">
      <c r="E288" s="16"/>
    </row>
    <row r="289" spans="5:5" x14ac:dyDescent="0.25">
      <c r="E289" s="16"/>
    </row>
    <row r="290" spans="5:5" x14ac:dyDescent="0.25">
      <c r="E290" s="16"/>
    </row>
    <row r="291" spans="5:5" x14ac:dyDescent="0.25">
      <c r="E291" s="16"/>
    </row>
    <row r="292" spans="5:5" x14ac:dyDescent="0.25">
      <c r="E292" s="16"/>
    </row>
    <row r="293" spans="5:5" x14ac:dyDescent="0.25">
      <c r="E293" s="16"/>
    </row>
    <row r="294" spans="5:5" x14ac:dyDescent="0.25">
      <c r="E294" s="16"/>
    </row>
    <row r="295" spans="5:5" x14ac:dyDescent="0.25">
      <c r="E295" s="16"/>
    </row>
    <row r="296" spans="5:5" x14ac:dyDescent="0.25">
      <c r="E296" s="16"/>
    </row>
    <row r="297" spans="5:5" x14ac:dyDescent="0.25">
      <c r="E297" s="16"/>
    </row>
    <row r="298" spans="5:5" x14ac:dyDescent="0.25">
      <c r="E298" s="16"/>
    </row>
    <row r="299" spans="5:5" x14ac:dyDescent="0.25">
      <c r="E299" s="16"/>
    </row>
    <row r="300" spans="5:5" x14ac:dyDescent="0.25">
      <c r="E300" s="16"/>
    </row>
    <row r="301" spans="5:5" x14ac:dyDescent="0.25">
      <c r="E301" s="16"/>
    </row>
    <row r="302" spans="5:5" x14ac:dyDescent="0.25">
      <c r="E302" s="16"/>
    </row>
    <row r="303" spans="5:5" x14ac:dyDescent="0.25">
      <c r="E303" s="16"/>
    </row>
    <row r="304" spans="5:5" x14ac:dyDescent="0.25">
      <c r="E304" s="16"/>
    </row>
    <row r="305" spans="5:5" x14ac:dyDescent="0.25">
      <c r="E305" s="16"/>
    </row>
    <row r="306" spans="5:5" x14ac:dyDescent="0.25">
      <c r="E306" s="16"/>
    </row>
    <row r="307" spans="5:5" x14ac:dyDescent="0.25">
      <c r="E307" s="16"/>
    </row>
    <row r="308" spans="5:5" x14ac:dyDescent="0.25">
      <c r="E308" s="16"/>
    </row>
    <row r="309" spans="5:5" x14ac:dyDescent="0.25">
      <c r="E309" s="16"/>
    </row>
    <row r="310" spans="5:5" x14ac:dyDescent="0.25">
      <c r="E310" s="16"/>
    </row>
    <row r="311" spans="5:5" x14ac:dyDescent="0.25">
      <c r="E311" s="16"/>
    </row>
    <row r="312" spans="5:5" x14ac:dyDescent="0.25">
      <c r="E312" s="16"/>
    </row>
    <row r="313" spans="5:5" x14ac:dyDescent="0.25">
      <c r="E313" s="16"/>
    </row>
    <row r="314" spans="5:5" x14ac:dyDescent="0.25">
      <c r="E314" s="16"/>
    </row>
    <row r="315" spans="5:5" x14ac:dyDescent="0.25">
      <c r="E315" s="16"/>
    </row>
    <row r="316" spans="5:5" x14ac:dyDescent="0.25">
      <c r="E316" s="16"/>
    </row>
    <row r="317" spans="5:5" x14ac:dyDescent="0.25">
      <c r="E317" s="16"/>
    </row>
    <row r="318" spans="5:5" x14ac:dyDescent="0.25">
      <c r="E318" s="16"/>
    </row>
    <row r="319" spans="5:5" x14ac:dyDescent="0.25">
      <c r="E319" s="16"/>
    </row>
    <row r="320" spans="5:5" x14ac:dyDescent="0.25">
      <c r="E320" s="16"/>
    </row>
    <row r="321" spans="5:5" x14ac:dyDescent="0.25">
      <c r="E321" s="16"/>
    </row>
    <row r="322" spans="5:5" x14ac:dyDescent="0.25">
      <c r="E322" s="16"/>
    </row>
    <row r="323" spans="5:5" x14ac:dyDescent="0.25">
      <c r="E323" s="16"/>
    </row>
    <row r="324" spans="5:5" x14ac:dyDescent="0.25">
      <c r="E324" s="16"/>
    </row>
    <row r="325" spans="5:5" x14ac:dyDescent="0.25">
      <c r="E325" s="16"/>
    </row>
    <row r="326" spans="5:5" x14ac:dyDescent="0.25">
      <c r="E326" s="16"/>
    </row>
    <row r="327" spans="5:5" x14ac:dyDescent="0.25">
      <c r="E327" s="16"/>
    </row>
    <row r="328" spans="5:5" x14ac:dyDescent="0.25">
      <c r="E328" s="16"/>
    </row>
    <row r="329" spans="5:5" x14ac:dyDescent="0.25">
      <c r="E329" s="16"/>
    </row>
    <row r="330" spans="5:5" x14ac:dyDescent="0.25">
      <c r="E330" s="16"/>
    </row>
    <row r="331" spans="5:5" x14ac:dyDescent="0.25">
      <c r="E331" s="16"/>
    </row>
    <row r="332" spans="5:5" x14ac:dyDescent="0.25">
      <c r="E332" s="16"/>
    </row>
    <row r="333" spans="5:5" x14ac:dyDescent="0.25">
      <c r="E333" s="16"/>
    </row>
    <row r="334" spans="5:5" x14ac:dyDescent="0.25">
      <c r="E334" s="16"/>
    </row>
    <row r="335" spans="5:5" x14ac:dyDescent="0.25">
      <c r="E335" s="16"/>
    </row>
    <row r="336" spans="5:5" x14ac:dyDescent="0.25">
      <c r="E336" s="16"/>
    </row>
    <row r="337" spans="5:5" x14ac:dyDescent="0.25">
      <c r="E337" s="16"/>
    </row>
    <row r="338" spans="5:5" x14ac:dyDescent="0.25">
      <c r="E338" s="16"/>
    </row>
    <row r="339" spans="5:5" x14ac:dyDescent="0.25">
      <c r="E339" s="16"/>
    </row>
    <row r="340" spans="5:5" x14ac:dyDescent="0.25">
      <c r="E340" s="16"/>
    </row>
    <row r="341" spans="5:5" x14ac:dyDescent="0.25">
      <c r="E341" s="16"/>
    </row>
    <row r="342" spans="5:5" x14ac:dyDescent="0.25">
      <c r="E342" s="16"/>
    </row>
    <row r="343" spans="5:5" x14ac:dyDescent="0.25">
      <c r="E343" s="16"/>
    </row>
    <row r="344" spans="5:5" x14ac:dyDescent="0.25">
      <c r="E344" s="16"/>
    </row>
    <row r="345" spans="5:5" x14ac:dyDescent="0.25">
      <c r="E345" s="16"/>
    </row>
    <row r="346" spans="5:5" x14ac:dyDescent="0.25">
      <c r="E346" s="16"/>
    </row>
    <row r="347" spans="5:5" x14ac:dyDescent="0.25">
      <c r="E347" s="16"/>
    </row>
    <row r="348" spans="5:5" x14ac:dyDescent="0.25">
      <c r="E348" s="16"/>
    </row>
    <row r="349" spans="5:5" x14ac:dyDescent="0.25">
      <c r="E349" s="16"/>
    </row>
    <row r="350" spans="5:5" x14ac:dyDescent="0.25">
      <c r="E350" s="16"/>
    </row>
    <row r="351" spans="5:5" x14ac:dyDescent="0.25">
      <c r="E351" s="16"/>
    </row>
    <row r="352" spans="5:5" x14ac:dyDescent="0.25">
      <c r="E352" s="16"/>
    </row>
    <row r="353" spans="5:5" x14ac:dyDescent="0.25">
      <c r="E353" s="16"/>
    </row>
    <row r="354" spans="5:5" x14ac:dyDescent="0.25">
      <c r="E354" s="16"/>
    </row>
    <row r="355" spans="5:5" x14ac:dyDescent="0.25">
      <c r="E355" s="16"/>
    </row>
    <row r="356" spans="5:5" x14ac:dyDescent="0.25">
      <c r="E356" s="16"/>
    </row>
    <row r="357" spans="5:5" x14ac:dyDescent="0.25">
      <c r="E357" s="16"/>
    </row>
    <row r="358" spans="5:5" x14ac:dyDescent="0.25">
      <c r="E358" s="16"/>
    </row>
    <row r="359" spans="5:5" x14ac:dyDescent="0.25">
      <c r="E359" s="16"/>
    </row>
    <row r="360" spans="5:5" x14ac:dyDescent="0.25">
      <c r="E360" s="16"/>
    </row>
    <row r="361" spans="5:5" x14ac:dyDescent="0.25">
      <c r="E361" s="16"/>
    </row>
    <row r="362" spans="5:5" x14ac:dyDescent="0.25">
      <c r="E362" s="16"/>
    </row>
    <row r="363" spans="5:5" x14ac:dyDescent="0.25">
      <c r="E363" s="16"/>
    </row>
    <row r="364" spans="5:5" x14ac:dyDescent="0.25">
      <c r="E364" s="16"/>
    </row>
    <row r="365" spans="5:5" x14ac:dyDescent="0.25">
      <c r="E365" s="16"/>
    </row>
    <row r="366" spans="5:5" x14ac:dyDescent="0.25">
      <c r="E366" s="16"/>
    </row>
    <row r="367" spans="5:5" x14ac:dyDescent="0.25">
      <c r="E367" s="16"/>
    </row>
    <row r="368" spans="5:5" x14ac:dyDescent="0.25">
      <c r="E368" s="16"/>
    </row>
    <row r="369" spans="5:5" x14ac:dyDescent="0.25">
      <c r="E369" s="16"/>
    </row>
    <row r="370" spans="5:5" x14ac:dyDescent="0.25">
      <c r="E370" s="16"/>
    </row>
    <row r="371" spans="5:5" x14ac:dyDescent="0.25">
      <c r="E371" s="16"/>
    </row>
    <row r="372" spans="5:5" x14ac:dyDescent="0.25">
      <c r="E372" s="16"/>
    </row>
    <row r="373" spans="5:5" x14ac:dyDescent="0.25">
      <c r="E373" s="16"/>
    </row>
    <row r="374" spans="5:5" x14ac:dyDescent="0.25">
      <c r="E374" s="16"/>
    </row>
    <row r="375" spans="5:5" x14ac:dyDescent="0.25">
      <c r="E375" s="16"/>
    </row>
    <row r="376" spans="5:5" x14ac:dyDescent="0.25">
      <c r="E376" s="16"/>
    </row>
    <row r="377" spans="5:5" x14ac:dyDescent="0.25">
      <c r="E377" s="16"/>
    </row>
    <row r="378" spans="5:5" x14ac:dyDescent="0.25">
      <c r="E378" s="16"/>
    </row>
    <row r="379" spans="5:5" x14ac:dyDescent="0.25">
      <c r="E379" s="16"/>
    </row>
    <row r="380" spans="5:5" x14ac:dyDescent="0.25">
      <c r="E380" s="16"/>
    </row>
    <row r="381" spans="5:5" x14ac:dyDescent="0.25">
      <c r="E381" s="16"/>
    </row>
    <row r="382" spans="5:5" x14ac:dyDescent="0.25">
      <c r="E382" s="16"/>
    </row>
  </sheetData>
  <mergeCells count="28">
    <mergeCell ref="A44:A45"/>
    <mergeCell ref="B44:B45"/>
    <mergeCell ref="F1:I1"/>
    <mergeCell ref="B31:B32"/>
    <mergeCell ref="A31:A32"/>
    <mergeCell ref="B28:B30"/>
    <mergeCell ref="A28:A30"/>
    <mergeCell ref="A19:A20"/>
    <mergeCell ref="B19:B20"/>
    <mergeCell ref="A23:A24"/>
    <mergeCell ref="B23:B24"/>
    <mergeCell ref="A7:I7"/>
    <mergeCell ref="A8:I8"/>
    <mergeCell ref="A10:A11"/>
    <mergeCell ref="B10:B11"/>
    <mergeCell ref="F2:I2"/>
    <mergeCell ref="F3:I3"/>
    <mergeCell ref="F4:I4"/>
    <mergeCell ref="A39:A43"/>
    <mergeCell ref="B39:B43"/>
    <mergeCell ref="C10:C11"/>
    <mergeCell ref="D10:I10"/>
    <mergeCell ref="A33:A38"/>
    <mergeCell ref="B33:B38"/>
    <mergeCell ref="B12:B18"/>
    <mergeCell ref="A12:A18"/>
    <mergeCell ref="B25:B26"/>
    <mergeCell ref="A25:A26"/>
  </mergeCells>
  <hyperlinks>
    <hyperlink ref="B19" location="P313" display="P313"/>
    <hyperlink ref="B23" location="P487" display="P487"/>
    <hyperlink ref="B28" location="P1622" display="P1622"/>
  </hyperlinks>
  <pageMargins left="0.70866141732283472" right="0.70866141732283472" top="0.35433070866141736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Лист2!Заголовки_для_печати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fin_dn</dc:creator>
  <cp:lastModifiedBy>Пользователь</cp:lastModifiedBy>
  <cp:lastPrinted>2024-12-11T10:23:29Z</cp:lastPrinted>
  <dcterms:created xsi:type="dcterms:W3CDTF">2023-03-15T13:55:37Z</dcterms:created>
  <dcterms:modified xsi:type="dcterms:W3CDTF">2024-12-11T10:24:46Z</dcterms:modified>
</cp:coreProperties>
</file>