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lgaKa\Desktop\МП 25-30\"/>
    </mc:Choice>
  </mc:AlternateContent>
  <xr:revisionPtr revIDLastSave="0" documentId="13_ncr:1_{060D983F-01C9-482C-B995-B0B6273BA6B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J52" i="1"/>
  <c r="F52" i="1"/>
  <c r="I51" i="1"/>
  <c r="E51" i="1"/>
  <c r="H50" i="1"/>
  <c r="J48" i="1"/>
  <c r="J53" i="1" s="1"/>
  <c r="I48" i="1"/>
  <c r="I53" i="1" s="1"/>
  <c r="H48" i="1"/>
  <c r="H53" i="1" s="1"/>
  <c r="G48" i="1"/>
  <c r="F48" i="1"/>
  <c r="F53" i="1" s="1"/>
  <c r="E48" i="1"/>
  <c r="E53" i="1" s="1"/>
  <c r="D53" i="1" s="1"/>
  <c r="J47" i="1"/>
  <c r="I47" i="1"/>
  <c r="I44" i="1" s="1"/>
  <c r="H47" i="1"/>
  <c r="G47" i="1"/>
  <c r="F47" i="1"/>
  <c r="E47" i="1"/>
  <c r="D47" i="1" s="1"/>
  <c r="J46" i="1"/>
  <c r="I46" i="1"/>
  <c r="H46" i="1"/>
  <c r="H44" i="1" s="1"/>
  <c r="G46" i="1"/>
  <c r="F46" i="1"/>
  <c r="E46" i="1"/>
  <c r="D46" i="1"/>
  <c r="J45" i="1"/>
  <c r="I45" i="1"/>
  <c r="H45" i="1"/>
  <c r="G45" i="1"/>
  <c r="G44" i="1" s="1"/>
  <c r="F45" i="1"/>
  <c r="E45" i="1"/>
  <c r="D45" i="1" s="1"/>
  <c r="J44" i="1"/>
  <c r="F44" i="1"/>
  <c r="D43" i="1"/>
  <c r="D42" i="1"/>
  <c r="D41" i="1"/>
  <c r="D40" i="1"/>
  <c r="J39" i="1"/>
  <c r="I39" i="1"/>
  <c r="H39" i="1"/>
  <c r="G39" i="1"/>
  <c r="F39" i="1"/>
  <c r="E39" i="1"/>
  <c r="D39" i="1" s="1"/>
  <c r="D38" i="1"/>
  <c r="D37" i="1"/>
  <c r="D36" i="1"/>
  <c r="D35" i="1"/>
  <c r="J34" i="1"/>
  <c r="I34" i="1"/>
  <c r="H34" i="1"/>
  <c r="D34" i="1" s="1"/>
  <c r="G34" i="1"/>
  <c r="F34" i="1"/>
  <c r="E34" i="1"/>
  <c r="D33" i="1"/>
  <c r="D32" i="1"/>
  <c r="D31" i="1"/>
  <c r="D30" i="1"/>
  <c r="J29" i="1"/>
  <c r="I29" i="1"/>
  <c r="H29" i="1"/>
  <c r="G29" i="1"/>
  <c r="F29" i="1"/>
  <c r="E29" i="1"/>
  <c r="D29" i="1" s="1"/>
  <c r="D28" i="1"/>
  <c r="D27" i="1"/>
  <c r="D26" i="1"/>
  <c r="D25" i="1"/>
  <c r="J24" i="1"/>
  <c r="I24" i="1"/>
  <c r="H24" i="1"/>
  <c r="G24" i="1"/>
  <c r="F24" i="1"/>
  <c r="D24" i="1" s="1"/>
  <c r="E24" i="1"/>
  <c r="J23" i="1"/>
  <c r="I23" i="1"/>
  <c r="I52" i="1" s="1"/>
  <c r="H23" i="1"/>
  <c r="H52" i="1" s="1"/>
  <c r="G23" i="1"/>
  <c r="G52" i="1" s="1"/>
  <c r="F23" i="1"/>
  <c r="E23" i="1"/>
  <c r="E52" i="1" s="1"/>
  <c r="J22" i="1"/>
  <c r="J51" i="1" s="1"/>
  <c r="I22" i="1"/>
  <c r="H22" i="1"/>
  <c r="H51" i="1" s="1"/>
  <c r="G22" i="1"/>
  <c r="G51" i="1" s="1"/>
  <c r="F22" i="1"/>
  <c r="F51" i="1" s="1"/>
  <c r="E22" i="1"/>
  <c r="D22" i="1"/>
  <c r="J21" i="1"/>
  <c r="J50" i="1" s="1"/>
  <c r="I21" i="1"/>
  <c r="I50" i="1" s="1"/>
  <c r="I49" i="1" s="1"/>
  <c r="H21" i="1"/>
  <c r="G21" i="1"/>
  <c r="G50" i="1" s="1"/>
  <c r="F21" i="1"/>
  <c r="F50" i="1" s="1"/>
  <c r="E21" i="1"/>
  <c r="E50" i="1" s="1"/>
  <c r="J20" i="1"/>
  <c r="F20" i="1"/>
  <c r="D19" i="1"/>
  <c r="D18" i="1"/>
  <c r="D17" i="1"/>
  <c r="J16" i="1"/>
  <c r="I16" i="1"/>
  <c r="H16" i="1"/>
  <c r="G16" i="1"/>
  <c r="F16" i="1"/>
  <c r="E16" i="1"/>
  <c r="D16" i="1"/>
  <c r="D15" i="1"/>
  <c r="D14" i="1"/>
  <c r="D13" i="1"/>
  <c r="J12" i="1"/>
  <c r="I12" i="1"/>
  <c r="H12" i="1"/>
  <c r="G12" i="1"/>
  <c r="F12" i="1"/>
  <c r="E12" i="1"/>
  <c r="D12" i="1" s="1"/>
  <c r="D50" i="1" l="1"/>
  <c r="E49" i="1"/>
  <c r="F49" i="1"/>
  <c r="J49" i="1"/>
  <c r="G49" i="1"/>
  <c r="H49" i="1"/>
  <c r="D52" i="1"/>
  <c r="D51" i="1"/>
  <c r="G20" i="1"/>
  <c r="D21" i="1"/>
  <c r="H20" i="1"/>
  <c r="D48" i="1"/>
  <c r="E20" i="1"/>
  <c r="I20" i="1"/>
  <c r="D23" i="1"/>
  <c r="E44" i="1"/>
  <c r="D44" i="1" s="1"/>
  <c r="D49" i="1" l="1"/>
  <c r="D20" i="1"/>
</calcChain>
</file>

<file path=xl/sharedStrings.xml><?xml version="1.0" encoding="utf-8"?>
<sst xmlns="http://schemas.openxmlformats.org/spreadsheetml/2006/main" count="69" uniqueCount="33">
  <si>
    <t>СВЕДЕНИЯ</t>
  </si>
  <si>
    <t>о финансировании структурных элементов муниципальной программы</t>
  </si>
  <si>
    <t>(наименование муниципальной программы)</t>
  </si>
  <si>
    <t>N п/п</t>
  </si>
  <si>
    <t>Наименование</t>
  </si>
  <si>
    <t>Источник финансового обеспечения (расшифровать)</t>
  </si>
  <si>
    <t>Объем средств на реализацию муниципальной программы на очередной финансовый год и плановый период (по этапам реализации), тыс. рублей</t>
  </si>
  <si>
    <t>всего</t>
  </si>
  <si>
    <t>1.</t>
  </si>
  <si>
    <t>2.</t>
  </si>
  <si>
    <t xml:space="preserve">ИТОГО комплексы процессных мероприятий </t>
  </si>
  <si>
    <t>Всего по муниципальной программе, в том числе:</t>
  </si>
  <si>
    <t>федеральный бюджет;</t>
  </si>
  <si>
    <t>областной бюджет;</t>
  </si>
  <si>
    <t>городской бюджет;</t>
  </si>
  <si>
    <t>внебюджетные источники</t>
  </si>
  <si>
    <t>федеральный бюджет</t>
  </si>
  <si>
    <t>Всего, в том числе:</t>
  </si>
  <si>
    <t>Комплекс процессных мероприятий «Развитие туризма в городе Великие Луки»</t>
  </si>
  <si>
    <t xml:space="preserve">Комплекс процессных мероприятий «Комплексные меры по содержанию,
благоустройству и ремонту воинских захоронений, объектов культурного наследия, памятников и памятных знаков на территории
города Великие Луки"
</t>
  </si>
  <si>
    <t>"КУЛЬТУРА, СОХРАНЕНИЕ КУЛЬТУРНОГО НАСЛЕДИЯ, РАЗВИТИЕ ТУРИЗМА ГОРОДА ВЕЛИКИЕ ЛУКИ"</t>
  </si>
  <si>
    <t>Раздел 5</t>
  </si>
  <si>
    <t>2025 г.</t>
  </si>
  <si>
    <t>2026 г.</t>
  </si>
  <si>
    <t>2027 г.</t>
  </si>
  <si>
    <t>2028 г.</t>
  </si>
  <si>
    <t>2029 г.</t>
  </si>
  <si>
    <t>2030 г.</t>
  </si>
  <si>
    <t xml:space="preserve">Комплекс процессных мероприятий «Обеспечение деятельности и выполнения функции органа власти и иных структур» 
</t>
  </si>
  <si>
    <t>Комплекс процессных мероприятий «Обеспечение деятельности сферы культуры города Великие Луки»</t>
  </si>
  <si>
    <t>Техническое оснащение муниципальных музеев</t>
  </si>
  <si>
    <t>Создание модельных муниципальных библиотек</t>
  </si>
  <si>
    <t>ИТОГО региональный проект "Культурная среда"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</si>
</sst>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view="pageBreakPreview" topLeftCell="A28" zoomScaleNormal="100" zoomScaleSheetLayoutView="100" workbookViewId="0">
      <selection activeCell="B20" sqref="B20"/>
    </sheetView>
  </sheetViews>
  <sheetFormatPr defaultRowHeight="15" x14ac:dyDescent="0.25"/>
  <cols>
    <col min="1" max="1" width="4.5703125" customWidth="1"/>
    <col min="2" max="2" width="35.5703125" customWidth="1"/>
    <col min="3" max="3" width="24.85546875" customWidth="1"/>
    <col min="4" max="10" width="12.7109375" customWidth="1"/>
  </cols>
  <sheetData>
    <row r="1" spans="1:10" ht="15.75" x14ac:dyDescent="0.25">
      <c r="A1" s="1"/>
    </row>
    <row r="2" spans="1:10" ht="15.75" x14ac:dyDescent="0.25">
      <c r="A2" s="1"/>
    </row>
    <row r="3" spans="1:10" ht="15.75" x14ac:dyDescent="0.25">
      <c r="A3" s="1"/>
      <c r="I3" s="15" t="s">
        <v>21</v>
      </c>
    </row>
    <row r="4" spans="1:10" ht="27.75" customHeight="1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2.5" customHeight="1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32.25" customHeight="1" x14ac:dyDescent="0.25">
      <c r="A6" s="20" t="s">
        <v>20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30" customHeight="1" x14ac:dyDescent="0.25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15.75" hidden="1" x14ac:dyDescent="0.25">
      <c r="A8" s="2"/>
      <c r="E8">
        <v>2025</v>
      </c>
      <c r="F8">
        <v>2026</v>
      </c>
      <c r="G8">
        <v>2027</v>
      </c>
      <c r="H8">
        <v>2028</v>
      </c>
      <c r="I8">
        <v>2029</v>
      </c>
      <c r="J8">
        <v>2030</v>
      </c>
    </row>
    <row r="9" spans="1:10" ht="38.25" customHeight="1" x14ac:dyDescent="0.25">
      <c r="A9" s="23" t="s">
        <v>3</v>
      </c>
      <c r="B9" s="23" t="s">
        <v>4</v>
      </c>
      <c r="C9" s="23" t="s">
        <v>5</v>
      </c>
      <c r="D9" s="23" t="s">
        <v>6</v>
      </c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4" t="s">
        <v>7</v>
      </c>
      <c r="E10" s="4" t="s">
        <v>22</v>
      </c>
      <c r="F10" s="4" t="s">
        <v>23</v>
      </c>
      <c r="G10" s="4" t="s">
        <v>24</v>
      </c>
      <c r="H10" s="4" t="s">
        <v>25</v>
      </c>
      <c r="I10" s="4" t="s">
        <v>26</v>
      </c>
      <c r="J10" s="4" t="s">
        <v>27</v>
      </c>
    </row>
    <row r="11" spans="1:10" x14ac:dyDescent="0.25">
      <c r="A11" s="7">
        <v>1</v>
      </c>
      <c r="B11" s="7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5">
        <v>9</v>
      </c>
      <c r="J11" s="5">
        <v>10</v>
      </c>
    </row>
    <row r="12" spans="1:10" ht="25.5" x14ac:dyDescent="0.25">
      <c r="A12" s="7" t="s">
        <v>8</v>
      </c>
      <c r="B12" s="8" t="s">
        <v>30</v>
      </c>
      <c r="C12" s="6" t="s">
        <v>17</v>
      </c>
      <c r="D12" s="14">
        <f>SUM(E12:J12)</f>
        <v>6092.2</v>
      </c>
      <c r="E12" s="13">
        <f>E13+E14+E15</f>
        <v>6092.2</v>
      </c>
      <c r="F12" s="13">
        <f t="shared" ref="F12:J12" si="0">F13+F14+F15</f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</row>
    <row r="13" spans="1:10" x14ac:dyDescent="0.25">
      <c r="A13" s="11"/>
      <c r="B13" s="12"/>
      <c r="C13" s="6" t="s">
        <v>16</v>
      </c>
      <c r="D13" s="14">
        <f t="shared" ref="D13:D53" si="1">SUM(E13:J13)</f>
        <v>5971</v>
      </c>
      <c r="E13" s="13">
        <v>5971</v>
      </c>
      <c r="F13" s="13"/>
      <c r="G13" s="13"/>
      <c r="H13" s="13"/>
      <c r="I13" s="13"/>
      <c r="J13" s="13"/>
    </row>
    <row r="14" spans="1:10" x14ac:dyDescent="0.25">
      <c r="A14" s="11"/>
      <c r="B14" s="12"/>
      <c r="C14" s="6" t="s">
        <v>13</v>
      </c>
      <c r="D14" s="14">
        <f t="shared" si="1"/>
        <v>60.3</v>
      </c>
      <c r="E14" s="13">
        <v>60.3</v>
      </c>
      <c r="F14" s="13"/>
      <c r="G14" s="13"/>
      <c r="H14" s="13"/>
      <c r="I14" s="13"/>
      <c r="J14" s="13"/>
    </row>
    <row r="15" spans="1:10" x14ac:dyDescent="0.25">
      <c r="A15" s="9"/>
      <c r="B15" s="10"/>
      <c r="C15" s="6" t="s">
        <v>14</v>
      </c>
      <c r="D15" s="14">
        <f t="shared" si="1"/>
        <v>60.9</v>
      </c>
      <c r="E15" s="13">
        <v>60.9</v>
      </c>
      <c r="F15" s="13"/>
      <c r="G15" s="13"/>
      <c r="H15" s="13"/>
      <c r="I15" s="13"/>
      <c r="J15" s="13"/>
    </row>
    <row r="16" spans="1:10" ht="25.5" x14ac:dyDescent="0.25">
      <c r="A16" s="7" t="s">
        <v>9</v>
      </c>
      <c r="B16" s="8" t="s">
        <v>31</v>
      </c>
      <c r="C16" s="6" t="s">
        <v>17</v>
      </c>
      <c r="D16" s="14">
        <f t="shared" si="1"/>
        <v>10815.4</v>
      </c>
      <c r="E16" s="13">
        <f>SUM(E17:E19)</f>
        <v>8166.7</v>
      </c>
      <c r="F16" s="13">
        <f t="shared" ref="F16:J16" si="2">SUM(F17:F19)</f>
        <v>882.9</v>
      </c>
      <c r="G16" s="13">
        <f t="shared" si="2"/>
        <v>882.9</v>
      </c>
      <c r="H16" s="13">
        <f t="shared" si="2"/>
        <v>882.9</v>
      </c>
      <c r="I16" s="13">
        <f t="shared" si="2"/>
        <v>0</v>
      </c>
      <c r="J16" s="13">
        <f t="shared" si="2"/>
        <v>0</v>
      </c>
    </row>
    <row r="17" spans="1:10" x14ac:dyDescent="0.25">
      <c r="A17" s="11"/>
      <c r="B17" s="12"/>
      <c r="C17" s="6" t="s">
        <v>16</v>
      </c>
      <c r="D17" s="14">
        <f t="shared" si="1"/>
        <v>8000</v>
      </c>
      <c r="E17" s="13">
        <v>8000</v>
      </c>
      <c r="F17" s="13"/>
      <c r="G17" s="13"/>
      <c r="H17" s="13"/>
      <c r="I17" s="13"/>
      <c r="J17" s="13"/>
    </row>
    <row r="18" spans="1:10" x14ac:dyDescent="0.25">
      <c r="A18" s="11"/>
      <c r="B18" s="12"/>
      <c r="C18" s="6" t="s">
        <v>13</v>
      </c>
      <c r="D18" s="14">
        <f t="shared" si="1"/>
        <v>80.8</v>
      </c>
      <c r="E18" s="13">
        <v>80.8</v>
      </c>
      <c r="F18" s="13"/>
      <c r="G18" s="13"/>
      <c r="H18" s="13"/>
      <c r="I18" s="13"/>
      <c r="J18" s="13"/>
    </row>
    <row r="19" spans="1:10" x14ac:dyDescent="0.25">
      <c r="A19" s="9"/>
      <c r="B19" s="10"/>
      <c r="C19" s="6" t="s">
        <v>14</v>
      </c>
      <c r="D19" s="14">
        <f t="shared" si="1"/>
        <v>2734.6</v>
      </c>
      <c r="E19" s="13">
        <v>85.9</v>
      </c>
      <c r="F19" s="13">
        <v>882.9</v>
      </c>
      <c r="G19" s="13">
        <v>882.9</v>
      </c>
      <c r="H19" s="13">
        <v>882.9</v>
      </c>
      <c r="I19" s="13"/>
      <c r="J19" s="13"/>
    </row>
    <row r="20" spans="1:10" ht="25.5" x14ac:dyDescent="0.25">
      <c r="A20" s="7"/>
      <c r="B20" s="8" t="s">
        <v>32</v>
      </c>
      <c r="C20" s="6" t="s">
        <v>17</v>
      </c>
      <c r="D20" s="14">
        <f t="shared" si="1"/>
        <v>16907.599999999999</v>
      </c>
      <c r="E20" s="13">
        <f>SUM(E21:E23)</f>
        <v>14258.9</v>
      </c>
      <c r="F20" s="13">
        <f t="shared" ref="F20:J20" si="3">SUM(F21:F23)</f>
        <v>882.9</v>
      </c>
      <c r="G20" s="13">
        <f t="shared" si="3"/>
        <v>882.9</v>
      </c>
      <c r="H20" s="13">
        <f t="shared" si="3"/>
        <v>882.9</v>
      </c>
      <c r="I20" s="13">
        <f t="shared" si="3"/>
        <v>0</v>
      </c>
      <c r="J20" s="13">
        <f t="shared" si="3"/>
        <v>0</v>
      </c>
    </row>
    <row r="21" spans="1:10" x14ac:dyDescent="0.25">
      <c r="A21" s="11"/>
      <c r="B21" s="12"/>
      <c r="C21" s="6" t="s">
        <v>16</v>
      </c>
      <c r="D21" s="14">
        <f t="shared" si="1"/>
        <v>13971</v>
      </c>
      <c r="E21" s="13">
        <f>E13+E17</f>
        <v>13971</v>
      </c>
      <c r="F21" s="13">
        <f t="shared" ref="F21:J23" si="4">F13+F17</f>
        <v>0</v>
      </c>
      <c r="G21" s="13">
        <f t="shared" si="4"/>
        <v>0</v>
      </c>
      <c r="H21" s="13">
        <f t="shared" si="4"/>
        <v>0</v>
      </c>
      <c r="I21" s="13">
        <f t="shared" si="4"/>
        <v>0</v>
      </c>
      <c r="J21" s="13">
        <f t="shared" si="4"/>
        <v>0</v>
      </c>
    </row>
    <row r="22" spans="1:10" x14ac:dyDescent="0.25">
      <c r="A22" s="11"/>
      <c r="B22" s="12"/>
      <c r="C22" s="6" t="s">
        <v>13</v>
      </c>
      <c r="D22" s="14">
        <f t="shared" si="1"/>
        <v>141.1</v>
      </c>
      <c r="E22" s="13">
        <f>E14+E18</f>
        <v>141.1</v>
      </c>
      <c r="F22" s="13">
        <f t="shared" si="4"/>
        <v>0</v>
      </c>
      <c r="G22" s="13">
        <f t="shared" si="4"/>
        <v>0</v>
      </c>
      <c r="H22" s="13">
        <f t="shared" si="4"/>
        <v>0</v>
      </c>
      <c r="I22" s="13">
        <f t="shared" si="4"/>
        <v>0</v>
      </c>
      <c r="J22" s="13">
        <f t="shared" si="4"/>
        <v>0</v>
      </c>
    </row>
    <row r="23" spans="1:10" x14ac:dyDescent="0.25">
      <c r="A23" s="9"/>
      <c r="B23" s="10"/>
      <c r="C23" s="6" t="s">
        <v>14</v>
      </c>
      <c r="D23" s="14">
        <f t="shared" si="1"/>
        <v>2795.5</v>
      </c>
      <c r="E23" s="13">
        <f>E15+E19</f>
        <v>146.80000000000001</v>
      </c>
      <c r="F23" s="13">
        <f t="shared" si="4"/>
        <v>882.9</v>
      </c>
      <c r="G23" s="13">
        <f t="shared" si="4"/>
        <v>882.9</v>
      </c>
      <c r="H23" s="13">
        <f t="shared" si="4"/>
        <v>882.9</v>
      </c>
      <c r="I23" s="13">
        <f t="shared" si="4"/>
        <v>0</v>
      </c>
      <c r="J23" s="13">
        <f t="shared" si="4"/>
        <v>0</v>
      </c>
    </row>
    <row r="24" spans="1:10" ht="25.5" customHeight="1" x14ac:dyDescent="0.25">
      <c r="A24" s="11" t="s">
        <v>8</v>
      </c>
      <c r="B24" s="24" t="s">
        <v>29</v>
      </c>
      <c r="C24" s="6" t="s">
        <v>17</v>
      </c>
      <c r="D24" s="14">
        <f t="shared" si="1"/>
        <v>1261801.2</v>
      </c>
      <c r="E24" s="13">
        <f>SUM(E25:E28)</f>
        <v>253388</v>
      </c>
      <c r="F24" s="13">
        <f t="shared" ref="F24:J24" si="5">SUM(F25:F28)</f>
        <v>255105.60000000003</v>
      </c>
      <c r="G24" s="13">
        <f t="shared" si="5"/>
        <v>188326.9</v>
      </c>
      <c r="H24" s="13">
        <f t="shared" si="5"/>
        <v>188326.9</v>
      </c>
      <c r="I24" s="13">
        <f t="shared" si="5"/>
        <v>188326.9</v>
      </c>
      <c r="J24" s="13">
        <f t="shared" si="5"/>
        <v>188326.9</v>
      </c>
    </row>
    <row r="25" spans="1:10" x14ac:dyDescent="0.25">
      <c r="A25" s="11"/>
      <c r="B25" s="25"/>
      <c r="C25" s="6" t="s">
        <v>16</v>
      </c>
      <c r="D25" s="14">
        <f t="shared" si="1"/>
        <v>142540.30000000002</v>
      </c>
      <c r="E25" s="13">
        <v>36002.6</v>
      </c>
      <c r="F25" s="13">
        <v>73671.3</v>
      </c>
      <c r="G25" s="13">
        <v>8216.6</v>
      </c>
      <c r="H25" s="13">
        <v>8216.6</v>
      </c>
      <c r="I25" s="13">
        <v>8216.6</v>
      </c>
      <c r="J25" s="13">
        <v>8216.6</v>
      </c>
    </row>
    <row r="26" spans="1:10" x14ac:dyDescent="0.25">
      <c r="A26" s="11"/>
      <c r="B26" s="25"/>
      <c r="C26" s="6" t="s">
        <v>13</v>
      </c>
      <c r="D26" s="14">
        <f t="shared" si="1"/>
        <v>20178.600000000006</v>
      </c>
      <c r="E26" s="13">
        <v>16425.400000000001</v>
      </c>
      <c r="F26" s="13">
        <v>1279.5999999999999</v>
      </c>
      <c r="G26" s="13">
        <v>618.4</v>
      </c>
      <c r="H26" s="13">
        <v>618.4</v>
      </c>
      <c r="I26" s="13">
        <v>618.4</v>
      </c>
      <c r="J26" s="13">
        <v>618.4</v>
      </c>
    </row>
    <row r="27" spans="1:10" x14ac:dyDescent="0.25">
      <c r="A27" s="11"/>
      <c r="B27" s="25"/>
      <c r="C27" s="6" t="s">
        <v>14</v>
      </c>
      <c r="D27" s="14">
        <f t="shared" si="1"/>
        <v>913577.3</v>
      </c>
      <c r="E27" s="13">
        <v>170050</v>
      </c>
      <c r="F27" s="13">
        <v>149239.70000000001</v>
      </c>
      <c r="G27" s="13">
        <v>148571.9</v>
      </c>
      <c r="H27" s="13">
        <v>148571.9</v>
      </c>
      <c r="I27" s="13">
        <v>148571.9</v>
      </c>
      <c r="J27" s="13">
        <v>148571.9</v>
      </c>
    </row>
    <row r="28" spans="1:10" x14ac:dyDescent="0.25">
      <c r="A28" s="9"/>
      <c r="B28" s="26"/>
      <c r="C28" s="6" t="s">
        <v>15</v>
      </c>
      <c r="D28" s="14">
        <f t="shared" si="1"/>
        <v>185505</v>
      </c>
      <c r="E28" s="13">
        <v>30910</v>
      </c>
      <c r="F28" s="13">
        <v>30915</v>
      </c>
      <c r="G28" s="13">
        <v>30920</v>
      </c>
      <c r="H28" s="13">
        <v>30920</v>
      </c>
      <c r="I28" s="13">
        <v>30920</v>
      </c>
      <c r="J28" s="13">
        <v>30920</v>
      </c>
    </row>
    <row r="29" spans="1:10" ht="25.5" customHeight="1" x14ac:dyDescent="0.25">
      <c r="A29" s="7">
        <v>2</v>
      </c>
      <c r="B29" s="24" t="s">
        <v>18</v>
      </c>
      <c r="C29" s="6" t="s">
        <v>17</v>
      </c>
      <c r="D29" s="14">
        <f t="shared" si="1"/>
        <v>324892.2</v>
      </c>
      <c r="E29" s="13">
        <f>SUM(E30:E33)</f>
        <v>103361.40000000001</v>
      </c>
      <c r="F29" s="13">
        <f t="shared" ref="F29:J29" si="6">SUM(F30:F33)</f>
        <v>114204.8</v>
      </c>
      <c r="G29" s="13">
        <f t="shared" si="6"/>
        <v>103181.5</v>
      </c>
      <c r="H29" s="13">
        <f t="shared" si="6"/>
        <v>1381.5</v>
      </c>
      <c r="I29" s="13">
        <f t="shared" si="6"/>
        <v>1381.5</v>
      </c>
      <c r="J29" s="13">
        <f t="shared" si="6"/>
        <v>1381.5</v>
      </c>
    </row>
    <row r="30" spans="1:10" x14ac:dyDescent="0.25">
      <c r="A30" s="11"/>
      <c r="B30" s="25"/>
      <c r="C30" s="6" t="s">
        <v>16</v>
      </c>
      <c r="D30" s="14">
        <f t="shared" si="1"/>
        <v>298400</v>
      </c>
      <c r="E30" s="13">
        <v>98600</v>
      </c>
      <c r="F30" s="13">
        <v>105100</v>
      </c>
      <c r="G30" s="13">
        <v>94700</v>
      </c>
      <c r="H30" s="13">
        <v>0</v>
      </c>
      <c r="I30" s="13">
        <v>0</v>
      </c>
      <c r="J30" s="13">
        <v>0</v>
      </c>
    </row>
    <row r="31" spans="1:10" x14ac:dyDescent="0.25">
      <c r="A31" s="11"/>
      <c r="B31" s="25"/>
      <c r="C31" s="6" t="s">
        <v>13</v>
      </c>
      <c r="D31" s="14">
        <f t="shared" si="1"/>
        <v>22744.1</v>
      </c>
      <c r="E31" s="13">
        <v>3652.6</v>
      </c>
      <c r="F31" s="13">
        <v>8521.2999999999993</v>
      </c>
      <c r="G31" s="13">
        <v>7944.3</v>
      </c>
      <c r="H31" s="13">
        <v>875.3</v>
      </c>
      <c r="I31" s="13">
        <v>875.3</v>
      </c>
      <c r="J31" s="13">
        <v>875.3</v>
      </c>
    </row>
    <row r="32" spans="1:10" x14ac:dyDescent="0.25">
      <c r="A32" s="11"/>
      <c r="B32" s="25"/>
      <c r="C32" s="6" t="s">
        <v>14</v>
      </c>
      <c r="D32" s="14">
        <f t="shared" si="1"/>
        <v>3748.0999999999995</v>
      </c>
      <c r="E32" s="13">
        <v>1108.8</v>
      </c>
      <c r="F32" s="13">
        <v>583.5</v>
      </c>
      <c r="G32" s="13">
        <v>537.20000000000005</v>
      </c>
      <c r="H32" s="13">
        <v>506.2</v>
      </c>
      <c r="I32" s="13">
        <v>506.2</v>
      </c>
      <c r="J32" s="13">
        <v>506.2</v>
      </c>
    </row>
    <row r="33" spans="1:10" x14ac:dyDescent="0.25">
      <c r="A33" s="9"/>
      <c r="B33" s="26"/>
      <c r="C33" s="6" t="s">
        <v>15</v>
      </c>
      <c r="D33" s="14">
        <f t="shared" si="1"/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ht="33" customHeight="1" x14ac:dyDescent="0.25">
      <c r="A34" s="7">
        <v>3</v>
      </c>
      <c r="B34" s="24" t="s">
        <v>19</v>
      </c>
      <c r="C34" s="6" t="s">
        <v>17</v>
      </c>
      <c r="D34" s="14">
        <f t="shared" si="1"/>
        <v>118282.6</v>
      </c>
      <c r="E34" s="13">
        <f>SUM(E35:E38)</f>
        <v>26232.6</v>
      </c>
      <c r="F34" s="13">
        <f t="shared" ref="F34:J34" si="7">SUM(F35:F38)</f>
        <v>18410</v>
      </c>
      <c r="G34" s="13">
        <f t="shared" si="7"/>
        <v>18410</v>
      </c>
      <c r="H34" s="13">
        <f t="shared" si="7"/>
        <v>18410</v>
      </c>
      <c r="I34" s="13">
        <f t="shared" si="7"/>
        <v>18410</v>
      </c>
      <c r="J34" s="13">
        <f t="shared" si="7"/>
        <v>18410</v>
      </c>
    </row>
    <row r="35" spans="1:10" x14ac:dyDescent="0.25">
      <c r="A35" s="11"/>
      <c r="B35" s="25"/>
      <c r="C35" s="6" t="s">
        <v>16</v>
      </c>
      <c r="D35" s="14">
        <f t="shared" si="1"/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1:10" x14ac:dyDescent="0.25">
      <c r="A36" s="11"/>
      <c r="B36" s="25"/>
      <c r="C36" s="6" t="s">
        <v>13</v>
      </c>
      <c r="D36" s="14">
        <f t="shared" si="1"/>
        <v>30750</v>
      </c>
      <c r="E36" s="13">
        <v>5750</v>
      </c>
      <c r="F36" s="13">
        <v>5000</v>
      </c>
      <c r="G36" s="13">
        <v>5000</v>
      </c>
      <c r="H36" s="13">
        <v>5000</v>
      </c>
      <c r="I36" s="13">
        <v>5000</v>
      </c>
      <c r="J36" s="13">
        <v>5000</v>
      </c>
    </row>
    <row r="37" spans="1:10" x14ac:dyDescent="0.25">
      <c r="A37" s="11"/>
      <c r="B37" s="25"/>
      <c r="C37" s="6" t="s">
        <v>14</v>
      </c>
      <c r="D37" s="14">
        <f t="shared" si="1"/>
        <v>87532.6</v>
      </c>
      <c r="E37" s="13">
        <v>20482.599999999999</v>
      </c>
      <c r="F37" s="13">
        <v>13410</v>
      </c>
      <c r="G37" s="13">
        <v>13410</v>
      </c>
      <c r="H37" s="13">
        <v>13410</v>
      </c>
      <c r="I37" s="13">
        <v>13410</v>
      </c>
      <c r="J37" s="13">
        <v>13410</v>
      </c>
    </row>
    <row r="38" spans="1:10" x14ac:dyDescent="0.25">
      <c r="A38" s="9"/>
      <c r="B38" s="26"/>
      <c r="C38" s="6" t="s">
        <v>15</v>
      </c>
      <c r="D38" s="14">
        <f t="shared" si="1"/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</row>
    <row r="39" spans="1:10" ht="25.5" customHeight="1" x14ac:dyDescent="0.25">
      <c r="A39" s="7">
        <v>4</v>
      </c>
      <c r="B39" s="24" t="s">
        <v>28</v>
      </c>
      <c r="C39" s="6" t="s">
        <v>17</v>
      </c>
      <c r="D39" s="14">
        <f t="shared" si="1"/>
        <v>115156.2</v>
      </c>
      <c r="E39" s="13">
        <f>SUM(E40:E43)</f>
        <v>19192.7</v>
      </c>
      <c r="F39" s="13">
        <f t="shared" ref="F39:J39" si="8">SUM(F40:F43)</f>
        <v>19192.7</v>
      </c>
      <c r="G39" s="13">
        <f t="shared" si="8"/>
        <v>19192.7</v>
      </c>
      <c r="H39" s="13">
        <f t="shared" si="8"/>
        <v>19192.7</v>
      </c>
      <c r="I39" s="13">
        <f t="shared" si="8"/>
        <v>19192.7</v>
      </c>
      <c r="J39" s="13">
        <f t="shared" si="8"/>
        <v>19192.7</v>
      </c>
    </row>
    <row r="40" spans="1:10" x14ac:dyDescent="0.25">
      <c r="A40" s="11"/>
      <c r="B40" s="25"/>
      <c r="C40" s="6" t="s">
        <v>16</v>
      </c>
      <c r="D40" s="14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</row>
    <row r="41" spans="1:10" x14ac:dyDescent="0.25">
      <c r="A41" s="11"/>
      <c r="B41" s="25"/>
      <c r="C41" s="6" t="s">
        <v>13</v>
      </c>
      <c r="D41" s="14">
        <f t="shared" si="1"/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</row>
    <row r="42" spans="1:10" x14ac:dyDescent="0.25">
      <c r="A42" s="11"/>
      <c r="B42" s="25"/>
      <c r="C42" s="6" t="s">
        <v>14</v>
      </c>
      <c r="D42" s="14">
        <f t="shared" si="1"/>
        <v>115156.2</v>
      </c>
      <c r="E42" s="13">
        <v>19192.7</v>
      </c>
      <c r="F42" s="13">
        <v>19192.7</v>
      </c>
      <c r="G42" s="13">
        <v>19192.7</v>
      </c>
      <c r="H42" s="13">
        <v>19192.7</v>
      </c>
      <c r="I42" s="13">
        <v>19192.7</v>
      </c>
      <c r="J42" s="13">
        <v>19192.7</v>
      </c>
    </row>
    <row r="43" spans="1:10" x14ac:dyDescent="0.25">
      <c r="A43" s="11"/>
      <c r="B43" s="26"/>
      <c r="C43" s="6" t="s">
        <v>15</v>
      </c>
      <c r="D43" s="14">
        <f t="shared" si="1"/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</row>
    <row r="44" spans="1:10" ht="30.75" customHeight="1" x14ac:dyDescent="0.25">
      <c r="A44" s="7"/>
      <c r="B44" s="8" t="s">
        <v>10</v>
      </c>
      <c r="C44" s="6" t="s">
        <v>17</v>
      </c>
      <c r="D44" s="14">
        <f>SUM(E44:J44)</f>
        <v>1820132.2000000004</v>
      </c>
      <c r="E44" s="13">
        <f>SUM(E45:E48)</f>
        <v>402174.7</v>
      </c>
      <c r="F44" s="13">
        <f t="shared" ref="F44:J44" si="9">SUM(F45:F48)</f>
        <v>406913.1</v>
      </c>
      <c r="G44" s="13">
        <f t="shared" si="9"/>
        <v>329111.10000000003</v>
      </c>
      <c r="H44" s="13">
        <f t="shared" si="9"/>
        <v>227311.1</v>
      </c>
      <c r="I44" s="13">
        <f t="shared" si="9"/>
        <v>227311.1</v>
      </c>
      <c r="J44" s="13">
        <f t="shared" si="9"/>
        <v>227311.1</v>
      </c>
    </row>
    <row r="45" spans="1:10" ht="30.75" customHeight="1" x14ac:dyDescent="0.25">
      <c r="A45" s="11"/>
      <c r="B45" s="12"/>
      <c r="C45" s="6" t="s">
        <v>16</v>
      </c>
      <c r="D45" s="14">
        <f t="shared" si="1"/>
        <v>440940.29999999993</v>
      </c>
      <c r="E45" s="13">
        <f>E25+E30+E35+E40</f>
        <v>134602.6</v>
      </c>
      <c r="F45" s="13">
        <f t="shared" ref="F45:J48" si="10">F25+F30+F35+F40</f>
        <v>178771.3</v>
      </c>
      <c r="G45" s="13">
        <f t="shared" si="10"/>
        <v>102916.6</v>
      </c>
      <c r="H45" s="13">
        <f t="shared" si="10"/>
        <v>8216.6</v>
      </c>
      <c r="I45" s="13">
        <f t="shared" si="10"/>
        <v>8216.6</v>
      </c>
      <c r="J45" s="13">
        <f t="shared" si="10"/>
        <v>8216.6</v>
      </c>
    </row>
    <row r="46" spans="1:10" ht="30.75" customHeight="1" x14ac:dyDescent="0.25">
      <c r="A46" s="11"/>
      <c r="B46" s="12"/>
      <c r="C46" s="6" t="s">
        <v>13</v>
      </c>
      <c r="D46" s="14">
        <f t="shared" si="1"/>
        <v>73672.7</v>
      </c>
      <c r="E46" s="13">
        <f>E26+E31+E36+E41</f>
        <v>25828</v>
      </c>
      <c r="F46" s="13">
        <f t="shared" si="10"/>
        <v>14800.9</v>
      </c>
      <c r="G46" s="13">
        <f t="shared" si="10"/>
        <v>13562.7</v>
      </c>
      <c r="H46" s="13">
        <f t="shared" si="10"/>
        <v>6493.7</v>
      </c>
      <c r="I46" s="13">
        <f t="shared" si="10"/>
        <v>6493.7</v>
      </c>
      <c r="J46" s="13">
        <f t="shared" si="10"/>
        <v>6493.7</v>
      </c>
    </row>
    <row r="47" spans="1:10" ht="30.75" customHeight="1" x14ac:dyDescent="0.25">
      <c r="A47" s="11"/>
      <c r="B47" s="12"/>
      <c r="C47" s="6" t="s">
        <v>14</v>
      </c>
      <c r="D47" s="14">
        <f t="shared" si="1"/>
        <v>1120014.2000000002</v>
      </c>
      <c r="E47" s="13">
        <f>E27+E32+E37+E42</f>
        <v>210834.1</v>
      </c>
      <c r="F47" s="13">
        <f t="shared" si="10"/>
        <v>182425.90000000002</v>
      </c>
      <c r="G47" s="13">
        <f t="shared" si="10"/>
        <v>181711.80000000002</v>
      </c>
      <c r="H47" s="13">
        <f t="shared" si="10"/>
        <v>181680.80000000002</v>
      </c>
      <c r="I47" s="13">
        <f t="shared" si="10"/>
        <v>181680.80000000002</v>
      </c>
      <c r="J47" s="13">
        <f t="shared" si="10"/>
        <v>181680.80000000002</v>
      </c>
    </row>
    <row r="48" spans="1:10" ht="30.75" customHeight="1" x14ac:dyDescent="0.25">
      <c r="A48" s="9"/>
      <c r="B48" s="10"/>
      <c r="C48" s="6" t="s">
        <v>15</v>
      </c>
      <c r="D48" s="14">
        <f t="shared" si="1"/>
        <v>185505</v>
      </c>
      <c r="E48" s="13">
        <f>E28+E33+E38+E43</f>
        <v>30910</v>
      </c>
      <c r="F48" s="13">
        <f t="shared" si="10"/>
        <v>30915</v>
      </c>
      <c r="G48" s="13">
        <f t="shared" si="10"/>
        <v>30920</v>
      </c>
      <c r="H48" s="13">
        <f t="shared" si="10"/>
        <v>30920</v>
      </c>
      <c r="I48" s="13">
        <f t="shared" si="10"/>
        <v>30920</v>
      </c>
      <c r="J48" s="13">
        <f t="shared" si="10"/>
        <v>30920</v>
      </c>
    </row>
    <row r="49" spans="1:10" ht="30.75" customHeight="1" x14ac:dyDescent="0.25">
      <c r="A49" s="17"/>
      <c r="B49" s="19" t="s">
        <v>11</v>
      </c>
      <c r="C49" s="19"/>
      <c r="D49" s="14">
        <f t="shared" si="1"/>
        <v>1837039.8000000003</v>
      </c>
      <c r="E49" s="13">
        <f>SUM(E50:E53)</f>
        <v>416433.6</v>
      </c>
      <c r="F49" s="13">
        <f t="shared" ref="F49:J49" si="11">SUM(F50:F53)</f>
        <v>407796</v>
      </c>
      <c r="G49" s="13">
        <f t="shared" si="11"/>
        <v>329994</v>
      </c>
      <c r="H49" s="13">
        <f t="shared" si="11"/>
        <v>228194</v>
      </c>
      <c r="I49" s="13">
        <f t="shared" si="11"/>
        <v>227311.1</v>
      </c>
      <c r="J49" s="13">
        <f t="shared" si="11"/>
        <v>227311.1</v>
      </c>
    </row>
    <row r="50" spans="1:10" ht="30.75" customHeight="1" x14ac:dyDescent="0.25">
      <c r="A50" s="18"/>
      <c r="B50" s="19" t="s">
        <v>12</v>
      </c>
      <c r="C50" s="19"/>
      <c r="D50" s="14">
        <f t="shared" si="1"/>
        <v>454911.29999999993</v>
      </c>
      <c r="E50" s="13">
        <f>E21+E45</f>
        <v>148573.6</v>
      </c>
      <c r="F50" s="13">
        <f t="shared" ref="F50:J52" si="12">F21+F45</f>
        <v>178771.3</v>
      </c>
      <c r="G50" s="13">
        <f t="shared" si="12"/>
        <v>102916.6</v>
      </c>
      <c r="H50" s="13">
        <f t="shared" si="12"/>
        <v>8216.6</v>
      </c>
      <c r="I50" s="13">
        <f t="shared" si="12"/>
        <v>8216.6</v>
      </c>
      <c r="J50" s="13">
        <f t="shared" si="12"/>
        <v>8216.6</v>
      </c>
    </row>
    <row r="51" spans="1:10" ht="30.75" customHeight="1" x14ac:dyDescent="0.25">
      <c r="A51" s="18"/>
      <c r="B51" s="19" t="s">
        <v>13</v>
      </c>
      <c r="C51" s="19"/>
      <c r="D51" s="14">
        <f t="shared" si="1"/>
        <v>73813.799999999988</v>
      </c>
      <c r="E51" s="13">
        <f>E22+E46</f>
        <v>25969.1</v>
      </c>
      <c r="F51" s="13">
        <f t="shared" si="12"/>
        <v>14800.9</v>
      </c>
      <c r="G51" s="13">
        <f t="shared" si="12"/>
        <v>13562.7</v>
      </c>
      <c r="H51" s="13">
        <f t="shared" si="12"/>
        <v>6493.7</v>
      </c>
      <c r="I51" s="13">
        <f t="shared" si="12"/>
        <v>6493.7</v>
      </c>
      <c r="J51" s="13">
        <f t="shared" si="12"/>
        <v>6493.7</v>
      </c>
    </row>
    <row r="52" spans="1:10" ht="30.75" customHeight="1" x14ac:dyDescent="0.25">
      <c r="A52" s="18"/>
      <c r="B52" s="19" t="s">
        <v>14</v>
      </c>
      <c r="C52" s="19"/>
      <c r="D52" s="14">
        <f>SUM(E52:J52)</f>
        <v>1122809.7000000002</v>
      </c>
      <c r="E52" s="13">
        <f>E23+E47</f>
        <v>210980.9</v>
      </c>
      <c r="F52" s="16">
        <f>F23+F47</f>
        <v>183308.80000000002</v>
      </c>
      <c r="G52" s="16">
        <f t="shared" si="12"/>
        <v>182594.7</v>
      </c>
      <c r="H52" s="16">
        <f t="shared" si="12"/>
        <v>182563.7</v>
      </c>
      <c r="I52" s="13">
        <f t="shared" si="12"/>
        <v>181680.80000000002</v>
      </c>
      <c r="J52" s="13">
        <f t="shared" si="12"/>
        <v>181680.80000000002</v>
      </c>
    </row>
    <row r="53" spans="1:10" ht="30.75" customHeight="1" x14ac:dyDescent="0.25">
      <c r="A53" s="18"/>
      <c r="B53" s="19" t="s">
        <v>15</v>
      </c>
      <c r="C53" s="19"/>
      <c r="D53" s="14">
        <f t="shared" si="1"/>
        <v>185505</v>
      </c>
      <c r="E53" s="13">
        <f>E48</f>
        <v>30910</v>
      </c>
      <c r="F53" s="13">
        <f t="shared" ref="F53:J53" si="13">F48</f>
        <v>30915</v>
      </c>
      <c r="G53" s="13">
        <f t="shared" si="13"/>
        <v>30920</v>
      </c>
      <c r="H53" s="13">
        <f t="shared" si="13"/>
        <v>30920</v>
      </c>
      <c r="I53" s="13">
        <f t="shared" si="13"/>
        <v>30920</v>
      </c>
      <c r="J53" s="13">
        <f t="shared" si="13"/>
        <v>30920</v>
      </c>
    </row>
    <row r="54" spans="1:10" ht="30.75" customHeight="1" x14ac:dyDescent="0.25">
      <c r="A54" s="3"/>
    </row>
    <row r="55" spans="1:10" ht="30.75" customHeight="1" x14ac:dyDescent="0.25"/>
    <row r="56" spans="1:10" ht="30.75" customHeight="1" x14ac:dyDescent="0.25"/>
    <row r="57" spans="1:10" ht="30.75" customHeight="1" x14ac:dyDescent="0.25"/>
    <row r="58" spans="1:10" ht="30.75" customHeight="1" x14ac:dyDescent="0.25"/>
  </sheetData>
  <mergeCells count="18">
    <mergeCell ref="B24:B28"/>
    <mergeCell ref="B29:B33"/>
    <mergeCell ref="B34:B38"/>
    <mergeCell ref="B39:B43"/>
    <mergeCell ref="A7:J7"/>
    <mergeCell ref="A6:J6"/>
    <mergeCell ref="A5:J5"/>
    <mergeCell ref="A4:J4"/>
    <mergeCell ref="D9:J9"/>
    <mergeCell ref="A9:A10"/>
    <mergeCell ref="B9:B10"/>
    <mergeCell ref="C9:C10"/>
    <mergeCell ref="A49:A53"/>
    <mergeCell ref="B49:C49"/>
    <mergeCell ref="B50:C50"/>
    <mergeCell ref="B51:C51"/>
    <mergeCell ref="B52:C52"/>
    <mergeCell ref="B53:C53"/>
  </mergeCells>
  <pageMargins left="0.7" right="0.7" top="0.75" bottom="0.75" header="0.3" footer="0.3"/>
  <pageSetup paperSize="9" scale="85" fitToHeight="0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Кучерова Ирина Николаевна</dc:creator>
  <cp:lastModifiedBy>Карпинская О.Е.</cp:lastModifiedBy>
  <cp:lastPrinted>2024-12-04T08:47:59Z</cp:lastPrinted>
  <dcterms:created xsi:type="dcterms:W3CDTF">2015-06-05T18:19:34Z</dcterms:created>
  <dcterms:modified xsi:type="dcterms:W3CDTF">2024-12-04T08:48:51Z</dcterms:modified>
</cp:coreProperties>
</file>