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0" windowWidth="15600" windowHeight="11670"/>
  </bookViews>
  <sheets>
    <sheet name="7 н." sheetId="7" r:id="rId1"/>
  </sheets>
  <definedNames>
    <definedName name="_xlnm.Print_Titles" localSheetId="0">'7 н.'!$9:$12</definedName>
    <definedName name="_xlnm.Print_Area" localSheetId="0">'7 н.'!$A$1:$J$41</definedName>
  </definedNames>
  <calcPr calcId="152511" fullCalcOnLoad="1"/>
</workbook>
</file>

<file path=xl/calcChain.xml><?xml version="1.0" encoding="utf-8"?>
<calcChain xmlns="http://schemas.openxmlformats.org/spreadsheetml/2006/main">
  <c r="J21" i="7"/>
  <c r="J20"/>
  <c r="J24"/>
  <c r="F20"/>
  <c r="I16"/>
  <c r="I27"/>
  <c r="I38"/>
  <c r="E38"/>
  <c r="F38"/>
  <c r="J38"/>
  <c r="G38"/>
  <c r="H38"/>
  <c r="D38"/>
  <c r="E29"/>
  <c r="F29"/>
  <c r="F26"/>
  <c r="G29"/>
  <c r="G26"/>
  <c r="G16"/>
  <c r="H29"/>
  <c r="H26"/>
  <c r="D29"/>
  <c r="D26"/>
  <c r="E30"/>
  <c r="E27"/>
  <c r="F30"/>
  <c r="F27"/>
  <c r="F17"/>
  <c r="G30"/>
  <c r="G27"/>
  <c r="H30"/>
  <c r="H27"/>
  <c r="H17"/>
  <c r="D30"/>
  <c r="D27"/>
  <c r="D17"/>
  <c r="G23"/>
  <c r="G22"/>
  <c r="D19"/>
  <c r="D15"/>
  <c r="E19"/>
  <c r="E15"/>
  <c r="F19"/>
  <c r="F18"/>
  <c r="G19"/>
  <c r="G18"/>
  <c r="H19"/>
  <c r="H18"/>
  <c r="I19"/>
  <c r="E20"/>
  <c r="G20"/>
  <c r="H20"/>
  <c r="I20"/>
  <c r="D20"/>
  <c r="J31"/>
  <c r="J32"/>
  <c r="J33"/>
  <c r="J34"/>
  <c r="J35"/>
  <c r="J36"/>
  <c r="J37"/>
  <c r="J40"/>
  <c r="H23"/>
  <c r="H22"/>
  <c r="F23"/>
  <c r="F22"/>
  <c r="E23"/>
  <c r="E22"/>
  <c r="D23"/>
  <c r="D22"/>
  <c r="J39"/>
  <c r="D28"/>
  <c r="D16"/>
  <c r="D25"/>
  <c r="D18"/>
  <c r="J19"/>
  <c r="E18"/>
  <c r="J18"/>
  <c r="H15"/>
  <c r="J22"/>
  <c r="J23"/>
  <c r="J29"/>
  <c r="E26"/>
  <c r="E16"/>
  <c r="G28"/>
  <c r="H25"/>
  <c r="H16"/>
  <c r="H14"/>
  <c r="F25"/>
  <c r="F16"/>
  <c r="E25"/>
  <c r="E17"/>
  <c r="G25"/>
  <c r="G17"/>
  <c r="E28"/>
  <c r="J26"/>
  <c r="J16"/>
  <c r="H28"/>
  <c r="F28"/>
  <c r="J30"/>
  <c r="J27"/>
  <c r="E14"/>
  <c r="G15"/>
  <c r="F15"/>
  <c r="F14"/>
  <c r="D14"/>
  <c r="J28"/>
  <c r="J17"/>
  <c r="G14"/>
  <c r="J14"/>
  <c r="J25"/>
  <c r="J15"/>
</calcChain>
</file>

<file path=xl/sharedStrings.xml><?xml version="1.0" encoding="utf-8"?>
<sst xmlns="http://schemas.openxmlformats.org/spreadsheetml/2006/main" count="74" uniqueCount="52">
  <si>
    <t>№ п/п</t>
  </si>
  <si>
    <t>РЕСУРСНОЕ ОБЕСПЕЧЕНИЕ РЕАЛИЗАЦИИ МУНИЦИПАЛЬНОЙ ПРОГРАММЫ ЗА СЧЕТ СРЕДСТВ БЮДЖЕТА МУНИЦИПАЛЬНОГО ОБРАЗОВАНИЯ</t>
  </si>
  <si>
    <t>Ответственный исполнитель, соисполнители, участники, исполнители мероприятий</t>
  </si>
  <si>
    <t>Расходы</t>
  </si>
  <si>
    <t>(тыс. руб.), годы</t>
  </si>
  <si>
    <t>всего</t>
  </si>
  <si>
    <t>всего, в том числе:</t>
  </si>
  <si>
    <t>Финансовое управление</t>
  </si>
  <si>
    <t>Администрация города Великие Луки</t>
  </si>
  <si>
    <t xml:space="preserve">Комитет по управлению муниципальным имуществом </t>
  </si>
  <si>
    <t>Процентные платежи по муниципальному долгу</t>
  </si>
  <si>
    <t>Комитет по управлению муниципальным имуществом</t>
  </si>
  <si>
    <t>Мероприятия в области застройки территорий</t>
  </si>
  <si>
    <t>Оценка недвижимости, признание прав и регулирование отношений по государственной и муниципальной собственности</t>
  </si>
  <si>
    <t>Содержание и обслуживание муниципальной казны</t>
  </si>
  <si>
    <t>Наименование программы, подпрограммы, ведомственной целевой программы, основного мероприятия</t>
  </si>
  <si>
    <t>Всего</t>
  </si>
  <si>
    <t>1.</t>
  </si>
  <si>
    <t>1.1.</t>
  </si>
  <si>
    <t>1.1.1.</t>
  </si>
  <si>
    <t>1.1.1.1.</t>
  </si>
  <si>
    <t>1.2.</t>
  </si>
  <si>
    <t>1.2.1.</t>
  </si>
  <si>
    <t>1.2.1.1.</t>
  </si>
  <si>
    <t>1.2.1.2.</t>
  </si>
  <si>
    <t>1.2.1.5.</t>
  </si>
  <si>
    <t>1.2.1.6.</t>
  </si>
  <si>
    <t>1.2.1.7.</t>
  </si>
  <si>
    <t>Расходы по содержанию ОМСУ</t>
  </si>
  <si>
    <t>Выкуп нежилых помещений для реализации мероприятий по переселению граждан</t>
  </si>
  <si>
    <t>Основное мероприятие 2 "Обеспечение деятельности и выполнение функций ответственного исполнителя муниципальной программы"</t>
  </si>
  <si>
    <t xml:space="preserve">Основное мероприятие 1 "Создание условий для эффективного и прозрачного управления муниципальными финансами" </t>
  </si>
  <si>
    <t>1.1.2.</t>
  </si>
  <si>
    <t xml:space="preserve">к муниципальной программе
 "Совершенствование муниципального управления в городе Великие Луки"
</t>
  </si>
  <si>
    <t xml:space="preserve"> «Совершенствование муниципального управления в городе Великие Луки»</t>
  </si>
  <si>
    <t>"Совершенствование муниципального управления в городе Великие Луки"</t>
  </si>
  <si>
    <r>
      <t xml:space="preserve">Подпрограмма 1 </t>
    </r>
    <r>
      <rPr>
        <sz val="12"/>
        <color indexed="8"/>
        <rFont val="Times New Roman"/>
        <family val="1"/>
        <charset val="204"/>
      </rPr>
      <t>"Управление  муниципальными финансами в городе Великие Луки"</t>
    </r>
  </si>
  <si>
    <r>
      <t>Подпрограмма 2 "</t>
    </r>
    <r>
      <rPr>
        <sz val="12"/>
        <color indexed="8"/>
        <rFont val="Times New Roman"/>
        <family val="1"/>
        <charset val="204"/>
      </rPr>
      <t>Управление муниципальным имуществом в городе Великие Луки"</t>
    </r>
  </si>
  <si>
    <t>Софинансирование расходов  по подготовке документации по планированию территорий МО "Город Великие Луки" в сфере жилищно-коммунального хозяйства</t>
  </si>
  <si>
    <t xml:space="preserve">Софинансирование расходов  на подготовку документов территориального  планирования, градостроительного зонирования и документации  по планировке территории    МО "Город Великие Луки" </t>
  </si>
  <si>
    <t>1.2.1.3.</t>
  </si>
  <si>
    <t>1.2.1.4.</t>
  </si>
  <si>
    <t>Софинансирование расходов за счет средств городского бюджета на проведение ремонта участковых пунктов полиции</t>
  </si>
  <si>
    <t>1.2.2.</t>
  </si>
  <si>
    <t xml:space="preserve">Основное мероприятие 2: Обеспечение деятельности и выполнение функций соисполнителя муниципальной программы </t>
  </si>
  <si>
    <t>Расходы по содержанию органов местного самоуправления</t>
  </si>
  <si>
    <t>1.2.2.1.</t>
  </si>
  <si>
    <t>Основное мероприятие 1 "Обеспечение рационального, эффективного использования имущества находящегося в муниципальной собственности для решения вопросов местного значения,  в том числе исполнение органами местного самоуправления отдельных государственных полномочий"</t>
  </si>
  <si>
    <t>Приложение № 5</t>
  </si>
  <si>
    <t>Приложение № 1</t>
  </si>
  <si>
    <t xml:space="preserve">к Постановлению Администрации города Великие Луки
</t>
  </si>
  <si>
    <t>от                           №</t>
  </si>
</sst>
</file>

<file path=xl/styles.xml><?xml version="1.0" encoding="utf-8"?>
<styleSheet xmlns="http://schemas.openxmlformats.org/spreadsheetml/2006/main">
  <numFmts count="1">
    <numFmt numFmtId="177" formatCode="#,##0.0"/>
  </numFmts>
  <fonts count="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3" fillId="0" borderId="0" xfId="0" applyFont="1" applyAlignment="1">
      <alignment vertical="top" wrapText="1"/>
    </xf>
    <xf numFmtId="177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/>
    <xf numFmtId="0" fontId="3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77" fontId="3" fillId="0" borderId="1" xfId="0" applyNumberFormat="1" applyFont="1" applyFill="1" applyBorder="1" applyAlignment="1">
      <alignment horizontal="right" vertical="center" wrapText="1"/>
    </xf>
    <xf numFmtId="177" fontId="3" fillId="0" borderId="0" xfId="0" applyNumberFormat="1" applyFont="1" applyBorder="1" applyAlignment="1">
      <alignment horizontal="right" vertical="center" wrapText="1"/>
    </xf>
    <xf numFmtId="177" fontId="0" fillId="0" borderId="0" xfId="0" applyNumberFormat="1" applyFill="1"/>
    <xf numFmtId="0" fontId="0" fillId="0" borderId="0" xfId="0" applyFill="1"/>
    <xf numFmtId="177" fontId="0" fillId="0" borderId="0" xfId="0" applyNumberFormat="1"/>
    <xf numFmtId="177" fontId="3" fillId="0" borderId="2" xfId="0" applyNumberFormat="1" applyFont="1" applyBorder="1" applyAlignment="1">
      <alignment horizontal="right" vertical="center" wrapText="1"/>
    </xf>
    <xf numFmtId="177" fontId="3" fillId="0" borderId="0" xfId="0" applyNumberFormat="1" applyFont="1" applyFill="1" applyBorder="1" applyAlignment="1">
      <alignment horizontal="right" vertical="center" wrapText="1"/>
    </xf>
    <xf numFmtId="177" fontId="2" fillId="0" borderId="1" xfId="0" applyNumberFormat="1" applyFont="1" applyBorder="1" applyAlignment="1">
      <alignment horizontal="right" vertical="center" wrapText="1"/>
    </xf>
    <xf numFmtId="177" fontId="3" fillId="2" borderId="1" xfId="0" applyNumberFormat="1" applyFont="1" applyFill="1" applyBorder="1" applyAlignment="1">
      <alignment horizontal="right" vertical="center" wrapText="1"/>
    </xf>
    <xf numFmtId="177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4" fillId="0" borderId="0" xfId="0" applyFont="1"/>
    <xf numFmtId="177" fontId="2" fillId="0" borderId="0" xfId="0" applyNumberFormat="1" applyFont="1" applyBorder="1" applyAlignment="1">
      <alignment horizontal="right" vertical="center" wrapText="1"/>
    </xf>
    <xf numFmtId="177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6" fillId="0" borderId="3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177" fontId="3" fillId="3" borderId="1" xfId="0" applyNumberFormat="1" applyFont="1" applyFill="1" applyBorder="1" applyAlignment="1">
      <alignment horizontal="right" vertical="center" wrapText="1"/>
    </xf>
    <xf numFmtId="177" fontId="2" fillId="3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177" fontId="3" fillId="4" borderId="1" xfId="0" applyNumberFormat="1" applyFont="1" applyFill="1" applyBorder="1" applyAlignment="1">
      <alignment horizontal="right" vertical="center" wrapText="1"/>
    </xf>
    <xf numFmtId="177" fontId="2" fillId="4" borderId="1" xfId="0" applyNumberFormat="1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0" xfId="0" applyFont="1"/>
    <xf numFmtId="0" fontId="0" fillId="5" borderId="1" xfId="0" applyFill="1" applyBorder="1" applyAlignment="1">
      <alignment horizontal="left" vertical="center"/>
    </xf>
    <xf numFmtId="0" fontId="3" fillId="5" borderId="1" xfId="0" applyFont="1" applyFill="1" applyBorder="1" applyAlignment="1">
      <alignment vertical="center" wrapText="1"/>
    </xf>
    <xf numFmtId="177" fontId="3" fillId="5" borderId="1" xfId="0" applyNumberFormat="1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177" fontId="2" fillId="5" borderId="1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horizontal="left" vertical="center"/>
    </xf>
    <xf numFmtId="0" fontId="6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 wrapText="1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1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1"/>
  <sheetViews>
    <sheetView tabSelected="1" zoomScale="90" zoomScaleNormal="90" workbookViewId="0">
      <selection activeCell="A31" sqref="A31:IV37"/>
    </sheetView>
  </sheetViews>
  <sheetFormatPr defaultRowHeight="15"/>
  <cols>
    <col min="1" max="1" width="9.5703125" style="4" customWidth="1"/>
    <col min="2" max="2" width="41.5703125" customWidth="1"/>
    <col min="3" max="3" width="31.28515625" customWidth="1"/>
    <col min="4" max="4" width="17.5703125" customWidth="1"/>
    <col min="5" max="7" width="19" customWidth="1"/>
    <col min="8" max="8" width="18.5703125" customWidth="1"/>
    <col min="9" max="9" width="18.5703125" hidden="1" customWidth="1"/>
    <col min="10" max="10" width="19" customWidth="1"/>
    <col min="11" max="11" width="16.28515625" customWidth="1"/>
    <col min="12" max="12" width="13.28515625" customWidth="1"/>
  </cols>
  <sheetData>
    <row r="1" spans="1:14" ht="15.75">
      <c r="G1" s="74" t="s">
        <v>49</v>
      </c>
      <c r="H1" s="74"/>
      <c r="I1" s="74"/>
      <c r="J1" s="74"/>
    </row>
    <row r="2" spans="1:14" ht="30" customHeight="1">
      <c r="G2" s="72" t="s">
        <v>50</v>
      </c>
      <c r="H2" s="72"/>
      <c r="I2" s="72"/>
      <c r="J2" s="72"/>
    </row>
    <row r="3" spans="1:14" ht="15.75">
      <c r="G3" s="73" t="s">
        <v>51</v>
      </c>
      <c r="H3" s="73"/>
      <c r="I3" s="73"/>
      <c r="J3" s="73"/>
    </row>
    <row r="4" spans="1:14" ht="15.75">
      <c r="G4" s="37"/>
      <c r="H4" s="37"/>
      <c r="I4" s="37"/>
      <c r="J4" s="37"/>
    </row>
    <row r="5" spans="1:14" ht="15.75">
      <c r="F5" s="75" t="s">
        <v>48</v>
      </c>
      <c r="G5" s="75"/>
      <c r="H5" s="75"/>
      <c r="I5" s="75"/>
      <c r="J5" s="75"/>
      <c r="K5" s="22"/>
    </row>
    <row r="6" spans="1:14" ht="48" customHeight="1">
      <c r="D6" s="1"/>
      <c r="E6" s="72" t="s">
        <v>33</v>
      </c>
      <c r="F6" s="72"/>
      <c r="G6" s="72"/>
      <c r="H6" s="72"/>
      <c r="I6" s="72"/>
      <c r="J6" s="72"/>
      <c r="K6" s="1"/>
    </row>
    <row r="7" spans="1:14" ht="28.5" customHeight="1">
      <c r="A7" s="76" t="s">
        <v>1</v>
      </c>
      <c r="B7" s="76"/>
      <c r="C7" s="76"/>
      <c r="D7" s="76"/>
      <c r="E7" s="76"/>
      <c r="F7" s="76"/>
      <c r="G7" s="76"/>
      <c r="H7" s="76"/>
      <c r="I7" s="76"/>
    </row>
    <row r="8" spans="1:14" ht="29.25" customHeight="1">
      <c r="A8" s="71" t="s">
        <v>34</v>
      </c>
      <c r="B8" s="71"/>
      <c r="C8" s="71"/>
      <c r="D8" s="71"/>
      <c r="E8" s="71"/>
      <c r="F8" s="71"/>
      <c r="G8" s="71"/>
      <c r="H8" s="71"/>
      <c r="I8" s="71"/>
      <c r="J8" s="71"/>
    </row>
    <row r="9" spans="1:14" ht="22.5" customHeight="1">
      <c r="A9" s="49" t="s">
        <v>0</v>
      </c>
      <c r="B9" s="70" t="s">
        <v>15</v>
      </c>
      <c r="C9" s="70" t="s">
        <v>2</v>
      </c>
      <c r="D9" s="64" t="s">
        <v>3</v>
      </c>
      <c r="E9" s="65"/>
      <c r="F9" s="65"/>
      <c r="G9" s="65"/>
      <c r="H9" s="65"/>
      <c r="I9" s="65"/>
      <c r="J9" s="66"/>
      <c r="K9" s="61"/>
      <c r="L9" s="62"/>
      <c r="M9" s="63"/>
      <c r="N9" s="63"/>
    </row>
    <row r="10" spans="1:14" ht="18" customHeight="1">
      <c r="A10" s="69"/>
      <c r="B10" s="70"/>
      <c r="C10" s="70"/>
      <c r="D10" s="64" t="s">
        <v>4</v>
      </c>
      <c r="E10" s="65"/>
      <c r="F10" s="65"/>
      <c r="G10" s="65"/>
      <c r="H10" s="65"/>
      <c r="I10" s="65"/>
      <c r="J10" s="66"/>
      <c r="K10" s="61"/>
      <c r="L10" s="62"/>
      <c r="M10" s="63"/>
      <c r="N10" s="63"/>
    </row>
    <row r="11" spans="1:14" ht="15.75" customHeight="1">
      <c r="A11" s="69"/>
      <c r="B11" s="70"/>
      <c r="C11" s="70"/>
      <c r="D11" s="67">
        <v>2023</v>
      </c>
      <c r="E11" s="67">
        <v>2024</v>
      </c>
      <c r="F11" s="67">
        <v>2025</v>
      </c>
      <c r="G11" s="67">
        <v>2026</v>
      </c>
      <c r="H11" s="67">
        <v>2027</v>
      </c>
      <c r="I11" s="67"/>
      <c r="J11" s="67" t="s">
        <v>16</v>
      </c>
      <c r="K11" s="61"/>
      <c r="L11" s="62"/>
      <c r="M11" s="63"/>
      <c r="N11" s="63"/>
    </row>
    <row r="12" spans="1:14" ht="28.5" customHeight="1">
      <c r="A12" s="50"/>
      <c r="B12" s="70"/>
      <c r="C12" s="70"/>
      <c r="D12" s="68"/>
      <c r="E12" s="68"/>
      <c r="F12" s="68"/>
      <c r="G12" s="68"/>
      <c r="H12" s="68"/>
      <c r="I12" s="68"/>
      <c r="J12" s="68"/>
      <c r="K12" s="61"/>
      <c r="L12" s="62"/>
      <c r="M12" s="63"/>
      <c r="N12" s="63"/>
    </row>
    <row r="13" spans="1:14" ht="15.75">
      <c r="A13" s="26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/>
      <c r="H13" s="3">
        <v>7</v>
      </c>
      <c r="I13" s="3"/>
      <c r="J13" s="3">
        <v>8</v>
      </c>
      <c r="K13" s="5"/>
    </row>
    <row r="14" spans="1:14" s="10" customFormat="1" ht="24" customHeight="1">
      <c r="A14" s="53" t="s">
        <v>17</v>
      </c>
      <c r="B14" s="54" t="s">
        <v>35</v>
      </c>
      <c r="C14" s="6" t="s">
        <v>6</v>
      </c>
      <c r="D14" s="7">
        <f>D15+D16+D17</f>
        <v>49378.2</v>
      </c>
      <c r="E14" s="7">
        <f>E15+E16+E17</f>
        <v>67362.899999999994</v>
      </c>
      <c r="F14" s="16">
        <f>F15+F16+F17</f>
        <v>66848.399999999994</v>
      </c>
      <c r="G14" s="16">
        <f>G15+G16+G17</f>
        <v>66848.399999999994</v>
      </c>
      <c r="H14" s="7">
        <f>H15+H16+H17</f>
        <v>66548.399999999994</v>
      </c>
      <c r="I14" s="7"/>
      <c r="J14" s="2">
        <f>SUM(D14:H14)</f>
        <v>316986.3</v>
      </c>
      <c r="K14" s="8"/>
      <c r="L14" s="9"/>
      <c r="M14" s="9"/>
      <c r="N14" s="9"/>
    </row>
    <row r="15" spans="1:14" s="10" customFormat="1" ht="32.25" customHeight="1">
      <c r="A15" s="53"/>
      <c r="B15" s="54"/>
      <c r="C15" s="6" t="s">
        <v>7</v>
      </c>
      <c r="D15" s="7">
        <f>D19</f>
        <v>21026.5</v>
      </c>
      <c r="E15" s="7">
        <f>E19</f>
        <v>32541.200000000001</v>
      </c>
      <c r="F15" s="7">
        <f>F19</f>
        <v>32541.200000000001</v>
      </c>
      <c r="G15" s="7">
        <f>G19</f>
        <v>32541.200000000001</v>
      </c>
      <c r="H15" s="7">
        <f>H19</f>
        <v>32541.200000000001</v>
      </c>
      <c r="I15" s="7"/>
      <c r="J15" s="2">
        <f t="shared" ref="J15:J40" si="0">SUM(D15:H15)</f>
        <v>151191.29999999999</v>
      </c>
      <c r="K15" s="8"/>
      <c r="L15" s="9"/>
    </row>
    <row r="16" spans="1:14" s="10" customFormat="1" ht="31.5">
      <c r="A16" s="53"/>
      <c r="B16" s="54"/>
      <c r="C16" s="6" t="s">
        <v>8</v>
      </c>
      <c r="D16" s="7">
        <f>D26</f>
        <v>471.8</v>
      </c>
      <c r="E16" s="7">
        <f t="shared" ref="E16:J16" si="1">E26</f>
        <v>800</v>
      </c>
      <c r="F16" s="7">
        <f t="shared" si="1"/>
        <v>300</v>
      </c>
      <c r="G16" s="7">
        <f t="shared" si="1"/>
        <v>300</v>
      </c>
      <c r="H16" s="7">
        <f t="shared" si="1"/>
        <v>0</v>
      </c>
      <c r="I16" s="7">
        <f t="shared" si="1"/>
        <v>0</v>
      </c>
      <c r="J16" s="7">
        <f t="shared" si="1"/>
        <v>1871.8</v>
      </c>
      <c r="K16" s="8"/>
      <c r="L16" s="9"/>
    </row>
    <row r="17" spans="1:12" s="10" customFormat="1" ht="39.75" customHeight="1">
      <c r="A17" s="53"/>
      <c r="B17" s="54"/>
      <c r="C17" s="6" t="s">
        <v>9</v>
      </c>
      <c r="D17" s="7">
        <f>D27</f>
        <v>27879.9</v>
      </c>
      <c r="E17" s="7">
        <f>E27</f>
        <v>34021.699999999997</v>
      </c>
      <c r="F17" s="7">
        <f>F27</f>
        <v>34007.199999999997</v>
      </c>
      <c r="G17" s="7">
        <f>G27</f>
        <v>34007.199999999997</v>
      </c>
      <c r="H17" s="7">
        <f>H27</f>
        <v>34007.199999999997</v>
      </c>
      <c r="I17" s="7"/>
      <c r="J17" s="2">
        <f t="shared" si="0"/>
        <v>163923.19999999998</v>
      </c>
      <c r="K17" s="8"/>
      <c r="L17" s="9"/>
    </row>
    <row r="18" spans="1:12" ht="25.5" customHeight="1">
      <c r="A18" s="44" t="s">
        <v>18</v>
      </c>
      <c r="B18" s="55" t="s">
        <v>36</v>
      </c>
      <c r="C18" s="27" t="s">
        <v>5</v>
      </c>
      <c r="D18" s="2">
        <f>D19</f>
        <v>21026.5</v>
      </c>
      <c r="E18" s="2">
        <f>E19</f>
        <v>32541.200000000001</v>
      </c>
      <c r="F18" s="2">
        <f>F19</f>
        <v>32541.200000000001</v>
      </c>
      <c r="G18" s="2">
        <f>G19</f>
        <v>32541.200000000001</v>
      </c>
      <c r="H18" s="2">
        <f>H19</f>
        <v>32541.200000000001</v>
      </c>
      <c r="I18" s="2"/>
      <c r="J18" s="2">
        <f t="shared" si="0"/>
        <v>151191.29999999999</v>
      </c>
      <c r="K18" s="8"/>
      <c r="L18" s="11"/>
    </row>
    <row r="19" spans="1:12" ht="41.25" customHeight="1">
      <c r="A19" s="44"/>
      <c r="B19" s="56"/>
      <c r="C19" s="27" t="s">
        <v>7</v>
      </c>
      <c r="D19" s="2">
        <f>+D21+D24</f>
        <v>21026.5</v>
      </c>
      <c r="E19" s="2">
        <f t="shared" ref="E19:J19" si="2">+E21+E24</f>
        <v>32541.200000000001</v>
      </c>
      <c r="F19" s="2">
        <f t="shared" si="2"/>
        <v>32541.200000000001</v>
      </c>
      <c r="G19" s="2">
        <f t="shared" si="2"/>
        <v>32541.200000000001</v>
      </c>
      <c r="H19" s="2">
        <f t="shared" si="2"/>
        <v>32541.200000000001</v>
      </c>
      <c r="I19" s="2">
        <f t="shared" si="2"/>
        <v>0</v>
      </c>
      <c r="J19" s="2">
        <f t="shared" si="2"/>
        <v>151191.29999999999</v>
      </c>
      <c r="K19" s="8"/>
    </row>
    <row r="20" spans="1:12" ht="94.5" customHeight="1">
      <c r="A20" s="24" t="s">
        <v>19</v>
      </c>
      <c r="B20" s="25" t="s">
        <v>31</v>
      </c>
      <c r="C20" s="27" t="s">
        <v>7</v>
      </c>
      <c r="D20" s="2">
        <f>D21</f>
        <v>4769.8999999999996</v>
      </c>
      <c r="E20" s="2">
        <f t="shared" ref="E20:J20" si="3">E21</f>
        <v>16277.5</v>
      </c>
      <c r="F20" s="2">
        <f>F21</f>
        <v>16277.5</v>
      </c>
      <c r="G20" s="2">
        <f t="shared" si="3"/>
        <v>16277.5</v>
      </c>
      <c r="H20" s="2">
        <f t="shared" si="3"/>
        <v>16277.5</v>
      </c>
      <c r="I20" s="2">
        <f t="shared" si="3"/>
        <v>0</v>
      </c>
      <c r="J20" s="2">
        <f t="shared" si="3"/>
        <v>69879.899999999994</v>
      </c>
      <c r="K20" s="8"/>
    </row>
    <row r="21" spans="1:12" ht="44.25" hidden="1" customHeight="1">
      <c r="A21" s="38" t="s">
        <v>20</v>
      </c>
      <c r="B21" s="39" t="s">
        <v>10</v>
      </c>
      <c r="C21" s="39" t="s">
        <v>7</v>
      </c>
      <c r="D21" s="40">
        <v>4769.8999999999996</v>
      </c>
      <c r="E21" s="40">
        <v>16277.5</v>
      </c>
      <c r="F21" s="40">
        <v>16277.5</v>
      </c>
      <c r="G21" s="40">
        <v>16277.5</v>
      </c>
      <c r="H21" s="40">
        <v>16277.5</v>
      </c>
      <c r="I21" s="40"/>
      <c r="J21" s="40">
        <f t="shared" si="0"/>
        <v>69879.899999999994</v>
      </c>
      <c r="K21" s="8"/>
    </row>
    <row r="22" spans="1:12" s="18" customFormat="1" ht="43.5" customHeight="1">
      <c r="A22" s="57" t="s">
        <v>32</v>
      </c>
      <c r="B22" s="59" t="s">
        <v>30</v>
      </c>
      <c r="C22" s="17" t="s">
        <v>5</v>
      </c>
      <c r="D22" s="14">
        <f>D23</f>
        <v>16256.6</v>
      </c>
      <c r="E22" s="14">
        <f t="shared" ref="E22:H23" si="4">E23</f>
        <v>16263.7</v>
      </c>
      <c r="F22" s="14">
        <f t="shared" si="4"/>
        <v>16263.7</v>
      </c>
      <c r="G22" s="14">
        <f t="shared" si="4"/>
        <v>16263.7</v>
      </c>
      <c r="H22" s="14">
        <f t="shared" si="4"/>
        <v>16263.7</v>
      </c>
      <c r="I22" s="14"/>
      <c r="J22" s="2">
        <f t="shared" si="0"/>
        <v>81311.399999999994</v>
      </c>
      <c r="K22" s="19"/>
    </row>
    <row r="23" spans="1:12" s="18" customFormat="1" ht="32.1" customHeight="1">
      <c r="A23" s="58"/>
      <c r="B23" s="60"/>
      <c r="C23" s="17" t="s">
        <v>7</v>
      </c>
      <c r="D23" s="14">
        <f>D24</f>
        <v>16256.6</v>
      </c>
      <c r="E23" s="14">
        <f t="shared" si="4"/>
        <v>16263.7</v>
      </c>
      <c r="F23" s="14">
        <f t="shared" si="4"/>
        <v>16263.7</v>
      </c>
      <c r="G23" s="14">
        <f t="shared" si="4"/>
        <v>16263.7</v>
      </c>
      <c r="H23" s="14">
        <f t="shared" si="4"/>
        <v>16263.7</v>
      </c>
      <c r="I23" s="14"/>
      <c r="J23" s="2">
        <f t="shared" si="0"/>
        <v>81311.399999999994</v>
      </c>
      <c r="K23" s="19"/>
    </row>
    <row r="24" spans="1:12" s="21" customFormat="1" ht="15.75" hidden="1">
      <c r="A24" s="41" t="s">
        <v>23</v>
      </c>
      <c r="B24" s="42" t="s">
        <v>28</v>
      </c>
      <c r="C24" s="42" t="s">
        <v>7</v>
      </c>
      <c r="D24" s="43">
        <v>16256.6</v>
      </c>
      <c r="E24" s="43">
        <v>16263.7</v>
      </c>
      <c r="F24" s="43">
        <v>16263.7</v>
      </c>
      <c r="G24" s="43">
        <v>16263.7</v>
      </c>
      <c r="H24" s="43">
        <v>16263.7</v>
      </c>
      <c r="I24" s="43"/>
      <c r="J24" s="40">
        <f t="shared" si="0"/>
        <v>81311.399999999994</v>
      </c>
      <c r="K24" s="19"/>
      <c r="L24" s="20"/>
    </row>
    <row r="25" spans="1:12" ht="24.75" customHeight="1">
      <c r="A25" s="44" t="s">
        <v>21</v>
      </c>
      <c r="B25" s="45" t="s">
        <v>37</v>
      </c>
      <c r="C25" s="27" t="s">
        <v>5</v>
      </c>
      <c r="D25" s="2">
        <f>D26+D27</f>
        <v>28351.7</v>
      </c>
      <c r="E25" s="2">
        <f>E26+E27</f>
        <v>34821.699999999997</v>
      </c>
      <c r="F25" s="2">
        <f>F26+F27</f>
        <v>34307.199999999997</v>
      </c>
      <c r="G25" s="2">
        <f>G26+G27</f>
        <v>34307.199999999997</v>
      </c>
      <c r="H25" s="2">
        <f>H26+H27</f>
        <v>34007.199999999997</v>
      </c>
      <c r="I25" s="2"/>
      <c r="J25" s="2">
        <f t="shared" si="0"/>
        <v>165795</v>
      </c>
      <c r="K25" s="8"/>
      <c r="L25" s="11"/>
    </row>
    <row r="26" spans="1:12" ht="31.5">
      <c r="A26" s="44"/>
      <c r="B26" s="45"/>
      <c r="C26" s="27" t="s">
        <v>8</v>
      </c>
      <c r="D26" s="2">
        <f>D29</f>
        <v>471.8</v>
      </c>
      <c r="E26" s="2">
        <f>E29</f>
        <v>800</v>
      </c>
      <c r="F26" s="2">
        <f>F29</f>
        <v>300</v>
      </c>
      <c r="G26" s="2">
        <f>G29</f>
        <v>300</v>
      </c>
      <c r="H26" s="2">
        <f>H29</f>
        <v>0</v>
      </c>
      <c r="I26" s="2"/>
      <c r="J26" s="2">
        <f t="shared" si="0"/>
        <v>1871.8</v>
      </c>
      <c r="K26" s="8"/>
    </row>
    <row r="27" spans="1:12" ht="41.25" customHeight="1">
      <c r="A27" s="44"/>
      <c r="B27" s="45"/>
      <c r="C27" s="27" t="s">
        <v>11</v>
      </c>
      <c r="D27" s="2">
        <f>D30+D39</f>
        <v>27879.9</v>
      </c>
      <c r="E27" s="2">
        <f t="shared" ref="E27:J27" si="5">E30+E39</f>
        <v>34021.699999999997</v>
      </c>
      <c r="F27" s="2">
        <f t="shared" si="5"/>
        <v>34007.199999999997</v>
      </c>
      <c r="G27" s="2">
        <f t="shared" si="5"/>
        <v>34007.199999999997</v>
      </c>
      <c r="H27" s="2">
        <f t="shared" si="5"/>
        <v>34007.199999999997</v>
      </c>
      <c r="I27" s="2">
        <f t="shared" si="5"/>
        <v>0</v>
      </c>
      <c r="J27" s="2">
        <f t="shared" si="5"/>
        <v>163923.20000000001</v>
      </c>
      <c r="K27" s="8"/>
    </row>
    <row r="28" spans="1:12" ht="41.25" customHeight="1">
      <c r="A28" s="44" t="s">
        <v>22</v>
      </c>
      <c r="B28" s="46" t="s">
        <v>47</v>
      </c>
      <c r="C28" s="27" t="s">
        <v>5</v>
      </c>
      <c r="D28" s="2">
        <f>D29+D30</f>
        <v>8621.7000000000007</v>
      </c>
      <c r="E28" s="2">
        <f>E29+E30</f>
        <v>14595.8</v>
      </c>
      <c r="F28" s="2">
        <f>F29+F30</f>
        <v>14081.3</v>
      </c>
      <c r="G28" s="2">
        <f>G29+G30</f>
        <v>14081.3</v>
      </c>
      <c r="H28" s="2">
        <f>H29+H30</f>
        <v>13781.3</v>
      </c>
      <c r="I28" s="2"/>
      <c r="J28" s="2">
        <f t="shared" si="0"/>
        <v>65161.400000000009</v>
      </c>
      <c r="K28" s="8"/>
    </row>
    <row r="29" spans="1:12" ht="41.25" customHeight="1">
      <c r="A29" s="44"/>
      <c r="B29" s="47"/>
      <c r="C29" s="27" t="s">
        <v>8</v>
      </c>
      <c r="D29" s="2">
        <f>D31+D32</f>
        <v>471.8</v>
      </c>
      <c r="E29" s="2">
        <f>E31+E32</f>
        <v>800</v>
      </c>
      <c r="F29" s="2">
        <f>F31+F32</f>
        <v>300</v>
      </c>
      <c r="G29" s="2">
        <f>G31+G32</f>
        <v>300</v>
      </c>
      <c r="H29" s="2">
        <f>H31+H32</f>
        <v>0</v>
      </c>
      <c r="I29" s="2"/>
      <c r="J29" s="2">
        <f t="shared" si="0"/>
        <v>1871.8</v>
      </c>
      <c r="K29" s="8"/>
    </row>
    <row r="30" spans="1:12" ht="51" customHeight="1">
      <c r="A30" s="44"/>
      <c r="B30" s="48"/>
      <c r="C30" s="27" t="s">
        <v>11</v>
      </c>
      <c r="D30" s="2">
        <f>D33+D34+D35+D36+D37</f>
        <v>8149.9000000000005</v>
      </c>
      <c r="E30" s="2">
        <f>E33+E34+E35+E36+E37</f>
        <v>13795.8</v>
      </c>
      <c r="F30" s="2">
        <f>F33+F34+F35+F36+F37</f>
        <v>13781.3</v>
      </c>
      <c r="G30" s="2">
        <f>G33+G34+G35+G36+G37</f>
        <v>13781.3</v>
      </c>
      <c r="H30" s="2">
        <f>H33+H34+H35+H36+H37</f>
        <v>13781.3</v>
      </c>
      <c r="I30" s="2"/>
      <c r="J30" s="2">
        <f t="shared" si="0"/>
        <v>63289.600000000006</v>
      </c>
    </row>
    <row r="31" spans="1:12" ht="85.5" hidden="1" customHeight="1">
      <c r="A31" s="24" t="s">
        <v>23</v>
      </c>
      <c r="B31" s="28" t="s">
        <v>38</v>
      </c>
      <c r="C31" s="28" t="s">
        <v>8</v>
      </c>
      <c r="D31" s="29">
        <v>304.3</v>
      </c>
      <c r="E31" s="30">
        <v>0</v>
      </c>
      <c r="F31" s="29">
        <v>0</v>
      </c>
      <c r="G31" s="30">
        <v>0</v>
      </c>
      <c r="H31" s="29">
        <v>0</v>
      </c>
      <c r="I31" s="2"/>
      <c r="J31" s="2">
        <f t="shared" si="0"/>
        <v>304.3</v>
      </c>
    </row>
    <row r="32" spans="1:12" ht="102.75" hidden="1" customHeight="1">
      <c r="A32" s="24" t="s">
        <v>24</v>
      </c>
      <c r="B32" s="31" t="s">
        <v>39</v>
      </c>
      <c r="C32" s="28" t="s">
        <v>8</v>
      </c>
      <c r="D32" s="29">
        <v>167.5</v>
      </c>
      <c r="E32" s="29">
        <v>800</v>
      </c>
      <c r="F32" s="30">
        <v>300</v>
      </c>
      <c r="G32" s="30">
        <v>300</v>
      </c>
      <c r="H32" s="29">
        <v>0</v>
      </c>
      <c r="I32" s="2"/>
      <c r="J32" s="2">
        <f t="shared" si="0"/>
        <v>1567.5</v>
      </c>
      <c r="K32" s="8"/>
    </row>
    <row r="33" spans="1:12" ht="70.5" hidden="1" customHeight="1">
      <c r="A33" s="24" t="s">
        <v>40</v>
      </c>
      <c r="B33" s="32" t="s">
        <v>13</v>
      </c>
      <c r="C33" s="32" t="s">
        <v>11</v>
      </c>
      <c r="D33" s="33">
        <v>227.7</v>
      </c>
      <c r="E33" s="33">
        <v>815</v>
      </c>
      <c r="F33" s="33">
        <v>815</v>
      </c>
      <c r="G33" s="33">
        <v>815</v>
      </c>
      <c r="H33" s="33">
        <v>815</v>
      </c>
      <c r="I33" s="2"/>
      <c r="J33" s="2">
        <f t="shared" si="0"/>
        <v>3487.7</v>
      </c>
      <c r="K33" s="8"/>
    </row>
    <row r="34" spans="1:12" ht="45.75" hidden="1" customHeight="1">
      <c r="A34" s="26" t="s">
        <v>41</v>
      </c>
      <c r="B34" s="32" t="s">
        <v>12</v>
      </c>
      <c r="C34" s="32" t="s">
        <v>11</v>
      </c>
      <c r="D34" s="33">
        <v>542.5</v>
      </c>
      <c r="E34" s="33">
        <v>3615.7</v>
      </c>
      <c r="F34" s="33">
        <v>3615.7</v>
      </c>
      <c r="G34" s="33">
        <v>3615.7</v>
      </c>
      <c r="H34" s="33">
        <v>3615.7</v>
      </c>
      <c r="I34" s="2"/>
      <c r="J34" s="2">
        <f t="shared" si="0"/>
        <v>15005.3</v>
      </c>
      <c r="K34" s="8"/>
    </row>
    <row r="35" spans="1:12" ht="42.75" hidden="1" customHeight="1">
      <c r="A35" s="26" t="s">
        <v>25</v>
      </c>
      <c r="B35" s="32" t="s">
        <v>14</v>
      </c>
      <c r="C35" s="32" t="s">
        <v>11</v>
      </c>
      <c r="D35" s="33">
        <v>7359.6</v>
      </c>
      <c r="E35" s="34">
        <v>9350.6</v>
      </c>
      <c r="F35" s="34">
        <v>9350.6</v>
      </c>
      <c r="G35" s="34">
        <v>9350.6</v>
      </c>
      <c r="H35" s="34">
        <v>9350.6</v>
      </c>
      <c r="I35" s="2"/>
      <c r="J35" s="2">
        <f t="shared" si="0"/>
        <v>44762</v>
      </c>
      <c r="K35" s="8"/>
    </row>
    <row r="36" spans="1:12" ht="66.75" hidden="1" customHeight="1">
      <c r="A36" s="26" t="s">
        <v>26</v>
      </c>
      <c r="B36" s="32" t="s">
        <v>42</v>
      </c>
      <c r="C36" s="32" t="s">
        <v>11</v>
      </c>
      <c r="D36" s="33">
        <v>20.100000000000001</v>
      </c>
      <c r="E36" s="34">
        <v>14.5</v>
      </c>
      <c r="F36" s="34">
        <v>0</v>
      </c>
      <c r="G36" s="34">
        <v>0</v>
      </c>
      <c r="H36" s="34">
        <v>0</v>
      </c>
      <c r="I36" s="2"/>
      <c r="J36" s="2">
        <f t="shared" si="0"/>
        <v>34.6</v>
      </c>
      <c r="K36" s="8"/>
    </row>
    <row r="37" spans="1:12" ht="55.5" hidden="1" customHeight="1">
      <c r="A37" s="26" t="s">
        <v>27</v>
      </c>
      <c r="B37" s="35" t="s">
        <v>29</v>
      </c>
      <c r="C37" s="32" t="s">
        <v>11</v>
      </c>
      <c r="D37" s="33">
        <v>0</v>
      </c>
      <c r="E37" s="34">
        <v>0</v>
      </c>
      <c r="F37" s="34">
        <v>0</v>
      </c>
      <c r="G37" s="34">
        <v>0</v>
      </c>
      <c r="H37" s="33">
        <v>0</v>
      </c>
      <c r="I37" s="2"/>
      <c r="J37" s="2">
        <f t="shared" si="0"/>
        <v>0</v>
      </c>
      <c r="K37" s="8"/>
    </row>
    <row r="38" spans="1:12" ht="32.25" customHeight="1">
      <c r="A38" s="49" t="s">
        <v>43</v>
      </c>
      <c r="B38" s="51" t="s">
        <v>44</v>
      </c>
      <c r="C38" s="36" t="s">
        <v>5</v>
      </c>
      <c r="D38" s="15">
        <f t="shared" ref="D38:I38" si="6">D39</f>
        <v>19730</v>
      </c>
      <c r="E38" s="15">
        <f t="shared" si="6"/>
        <v>20225.900000000001</v>
      </c>
      <c r="F38" s="15">
        <f t="shared" si="6"/>
        <v>20225.900000000001</v>
      </c>
      <c r="G38" s="15">
        <f t="shared" si="6"/>
        <v>20225.900000000001</v>
      </c>
      <c r="H38" s="15">
        <f t="shared" si="6"/>
        <v>20225.900000000001</v>
      </c>
      <c r="I38" s="33">
        <f t="shared" si="6"/>
        <v>0</v>
      </c>
      <c r="J38" s="2">
        <f t="shared" si="0"/>
        <v>100633.60000000001</v>
      </c>
      <c r="K38" s="8"/>
    </row>
    <row r="39" spans="1:12" ht="48.75" customHeight="1">
      <c r="A39" s="50"/>
      <c r="B39" s="52"/>
      <c r="C39" s="36" t="s">
        <v>11</v>
      </c>
      <c r="D39" s="15">
        <v>19730</v>
      </c>
      <c r="E39" s="15">
        <v>20225.900000000001</v>
      </c>
      <c r="F39" s="15">
        <v>20225.900000000001</v>
      </c>
      <c r="G39" s="15">
        <v>20225.900000000001</v>
      </c>
      <c r="H39" s="15">
        <v>20225.900000000001</v>
      </c>
      <c r="I39" s="2"/>
      <c r="J39" s="2">
        <f t="shared" si="0"/>
        <v>100633.60000000001</v>
      </c>
      <c r="K39" s="8"/>
    </row>
    <row r="40" spans="1:12" ht="31.5" hidden="1" customHeight="1">
      <c r="A40" s="26" t="s">
        <v>46</v>
      </c>
      <c r="B40" s="27" t="s">
        <v>45</v>
      </c>
      <c r="C40" s="27" t="s">
        <v>11</v>
      </c>
      <c r="D40" s="2">
        <v>18108</v>
      </c>
      <c r="E40" s="2">
        <v>18108</v>
      </c>
      <c r="F40" s="2">
        <v>18108</v>
      </c>
      <c r="G40" s="2">
        <v>18108</v>
      </c>
      <c r="H40" s="2">
        <v>18108</v>
      </c>
      <c r="I40" s="2"/>
      <c r="J40" s="2">
        <f t="shared" si="0"/>
        <v>90540</v>
      </c>
      <c r="K40" s="12"/>
      <c r="L40" s="13"/>
    </row>
    <row r="41" spans="1:12" ht="15.75">
      <c r="B41" s="23"/>
      <c r="J41" s="8"/>
      <c r="K41" s="8"/>
    </row>
    <row r="42" spans="1:12" ht="15.75">
      <c r="B42" s="23"/>
    </row>
    <row r="43" spans="1:12" ht="15.75">
      <c r="B43" s="23"/>
    </row>
    <row r="44" spans="1:12" ht="15.75">
      <c r="B44" s="23"/>
    </row>
    <row r="45" spans="1:12" ht="15.75">
      <c r="B45" s="23"/>
    </row>
    <row r="46" spans="1:12" ht="15.75">
      <c r="B46" s="23"/>
    </row>
    <row r="47" spans="1:12" ht="15.75">
      <c r="B47" s="23"/>
    </row>
    <row r="48" spans="1:12" ht="15.75">
      <c r="B48" s="23"/>
    </row>
    <row r="49" spans="2:2" ht="15.75">
      <c r="B49" s="23"/>
    </row>
    <row r="50" spans="2:2" ht="15.75">
      <c r="B50" s="23"/>
    </row>
    <row r="51" spans="2:2" ht="15.75">
      <c r="B51" s="23"/>
    </row>
  </sheetData>
  <mergeCells count="35">
    <mergeCell ref="G2:J2"/>
    <mergeCell ref="G3:J3"/>
    <mergeCell ref="G1:J1"/>
    <mergeCell ref="F5:J5"/>
    <mergeCell ref="E6:J6"/>
    <mergeCell ref="A7:I7"/>
    <mergeCell ref="A9:A12"/>
    <mergeCell ref="B9:B12"/>
    <mergeCell ref="C9:C12"/>
    <mergeCell ref="D9:J9"/>
    <mergeCell ref="J11:J12"/>
    <mergeCell ref="A8:J8"/>
    <mergeCell ref="G11:G12"/>
    <mergeCell ref="K9:K12"/>
    <mergeCell ref="L9:L12"/>
    <mergeCell ref="M9:M12"/>
    <mergeCell ref="N9:N12"/>
    <mergeCell ref="D10:J10"/>
    <mergeCell ref="D11:D12"/>
    <mergeCell ref="E11:E12"/>
    <mergeCell ref="F11:F12"/>
    <mergeCell ref="H11:H12"/>
    <mergeCell ref="I11:I12"/>
    <mergeCell ref="A14:A17"/>
    <mergeCell ref="B14:B17"/>
    <mergeCell ref="A18:A19"/>
    <mergeCell ref="B18:B19"/>
    <mergeCell ref="A22:A23"/>
    <mergeCell ref="B22:B23"/>
    <mergeCell ref="A25:A27"/>
    <mergeCell ref="B25:B27"/>
    <mergeCell ref="A28:A30"/>
    <mergeCell ref="B28:B30"/>
    <mergeCell ref="A38:A39"/>
    <mergeCell ref="B38:B39"/>
  </mergeCells>
  <pageMargins left="0.51181102362204722" right="0.51181102362204722" top="0.19685039370078741" bottom="0" header="0.31496062992125984" footer="0.31496062992125984"/>
  <pageSetup paperSize="9" scale="54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 н.</vt:lpstr>
      <vt:lpstr>'7 н.'!Заголовки_для_печати</vt:lpstr>
      <vt:lpstr>'7 н.'!Область_печати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fin_dn</dc:creator>
  <cp:lastModifiedBy>aa.ganzina</cp:lastModifiedBy>
  <cp:lastPrinted>2023-12-06T07:36:48Z</cp:lastPrinted>
  <dcterms:created xsi:type="dcterms:W3CDTF">2014-02-13T07:34:41Z</dcterms:created>
  <dcterms:modified xsi:type="dcterms:W3CDTF">2023-12-11T09:41:44Z</dcterms:modified>
</cp:coreProperties>
</file>